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20" windowWidth="19155" windowHeight="8475"/>
  </bookViews>
  <sheets>
    <sheet name="Trend" sheetId="1" r:id="rId1"/>
  </sheets>
  <externalReferences>
    <externalReference r:id="rId2"/>
  </externalReferences>
  <definedNames>
    <definedName name="Starting_Row_Active_Organisations">'[1]Expiry Dates'!$C$255</definedName>
  </definedNames>
  <calcPr calcId="125725"/>
</workbook>
</file>

<file path=xl/calcChain.xml><?xml version="1.0" encoding="utf-8"?>
<calcChain xmlns="http://schemas.openxmlformats.org/spreadsheetml/2006/main">
  <c r="B12" i="1"/>
  <c r="B11"/>
  <c r="G39"/>
  <c r="F39"/>
  <c r="D39"/>
  <c r="C39"/>
  <c r="B39"/>
  <c r="I38"/>
  <c r="G38"/>
  <c r="E38"/>
  <c r="C38"/>
  <c r="I37"/>
  <c r="G37"/>
  <c r="E37"/>
  <c r="C37"/>
  <c r="I36"/>
  <c r="G36"/>
  <c r="E36"/>
  <c r="C36"/>
  <c r="I35"/>
  <c r="G35"/>
  <c r="E35"/>
  <c r="C35"/>
  <c r="I34"/>
  <c r="G34"/>
  <c r="E34"/>
  <c r="C34"/>
  <c r="I33"/>
  <c r="G33"/>
  <c r="E33"/>
  <c r="C33"/>
  <c r="I32"/>
  <c r="G32"/>
  <c r="E32"/>
  <c r="C32"/>
  <c r="I31"/>
  <c r="G31"/>
  <c r="E31"/>
  <c r="C31"/>
  <c r="I30"/>
  <c r="G30"/>
  <c r="E30"/>
  <c r="C30"/>
  <c r="I29"/>
  <c r="G29"/>
  <c r="E29"/>
  <c r="C29"/>
  <c r="I28"/>
  <c r="G28"/>
  <c r="E28"/>
  <c r="C28"/>
  <c r="I27"/>
  <c r="G27"/>
  <c r="E27"/>
  <c r="E39" s="1"/>
  <c r="C27"/>
  <c r="H24"/>
  <c r="G24"/>
  <c r="F24"/>
  <c r="D24"/>
  <c r="C24"/>
  <c r="B24"/>
  <c r="I23"/>
  <c r="G23"/>
  <c r="E23"/>
  <c r="C23"/>
  <c r="I22"/>
  <c r="G22"/>
  <c r="E22"/>
  <c r="C22"/>
  <c r="I21"/>
  <c r="G21"/>
  <c r="E21"/>
  <c r="C21"/>
  <c r="I20"/>
  <c r="I24" s="1"/>
  <c r="G20"/>
  <c r="E20"/>
  <c r="E24" s="1"/>
  <c r="C20"/>
  <c r="M17"/>
  <c r="L17"/>
  <c r="K17"/>
  <c r="J17"/>
  <c r="I17"/>
  <c r="H17"/>
  <c r="G17"/>
  <c r="F17"/>
  <c r="E17"/>
  <c r="D17"/>
  <c r="C17"/>
  <c r="B17"/>
  <c r="M14"/>
  <c r="L14" s="1"/>
  <c r="K14" s="1"/>
  <c r="J14" s="1"/>
  <c r="I14" s="1"/>
  <c r="H14" s="1"/>
  <c r="G14" s="1"/>
  <c r="F14" s="1"/>
  <c r="E14" s="1"/>
  <c r="D14" s="1"/>
  <c r="C14" s="1"/>
  <c r="B14" s="1"/>
  <c r="M11"/>
  <c r="L11" s="1"/>
  <c r="D2"/>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C2"/>
  <c r="I39" l="1"/>
  <c r="L12"/>
  <c r="K11"/>
  <c r="M12"/>
  <c r="J11" l="1"/>
  <c r="K12"/>
  <c r="J12" l="1"/>
  <c r="I11"/>
  <c r="H11" l="1"/>
  <c r="I12"/>
  <c r="H12" l="1"/>
  <c r="G11"/>
  <c r="F11" l="1"/>
  <c r="G12"/>
  <c r="F12" l="1"/>
  <c r="E11"/>
  <c r="D11" l="1"/>
  <c r="E12"/>
  <c r="D12" l="1"/>
  <c r="C11"/>
  <c r="C12" l="1"/>
</calcChain>
</file>

<file path=xl/comments1.xml><?xml version="1.0" encoding="utf-8"?>
<comments xmlns="http://schemas.openxmlformats.org/spreadsheetml/2006/main">
  <authors>
    <author>Hans Verkoijen</author>
    <author>Verkoijen</author>
    <author>Hans</author>
  </authors>
  <commentList>
    <comment ref="C3" authorId="0">
      <text>
        <r>
          <rPr>
            <b/>
            <sz val="9"/>
            <color indexed="81"/>
            <rFont val="Tahoma"/>
            <family val="2"/>
          </rPr>
          <t>Hans Verkoijen:</t>
        </r>
        <r>
          <rPr>
            <sz val="9"/>
            <color indexed="81"/>
            <rFont val="Tahoma"/>
            <family val="2"/>
          </rPr>
          <t xml:space="preserve">
Eastern Aisle Credit Solutions Inc, Philipines
GGEM, Sierra Leone
Kibimba, Uganda
Worth - Irundu Revolving Fund, Uganda
Forgotten: MLO Ishkashim and MLO Rushan, Tajikistan
</t>
        </r>
      </text>
    </comment>
    <comment ref="D3" authorId="0">
      <text>
        <r>
          <rPr>
            <b/>
            <sz val="9"/>
            <color indexed="81"/>
            <rFont val="Tahoma"/>
            <family val="2"/>
          </rPr>
          <t>Hans Verkoijen:</t>
        </r>
        <r>
          <rPr>
            <sz val="9"/>
            <color indexed="81"/>
            <rFont val="Tahoma"/>
            <family val="2"/>
          </rPr>
          <t xml:space="preserve">
Tema AG, Ghana, Lwengo Uganda
</t>
        </r>
      </text>
    </comment>
    <comment ref="E3" authorId="0">
      <text>
        <r>
          <rPr>
            <b/>
            <sz val="9"/>
            <color indexed="81"/>
            <rFont val="Tahoma"/>
            <family val="2"/>
          </rPr>
          <t>Hans Verkoijen:</t>
        </r>
        <r>
          <rPr>
            <sz val="9"/>
            <color indexed="81"/>
            <rFont val="Tahoma"/>
            <family val="2"/>
          </rPr>
          <t xml:space="preserve">
Empowerment MFI, Zambia
Indefund, Malawi
APEF, DR Congo
ASA Initiative, Ghana
plus 5 organisations via UNDP Ghana
Urban Credit, Ghana
</t>
        </r>
      </text>
    </comment>
    <comment ref="F3" authorId="0">
      <text>
        <r>
          <rPr>
            <b/>
            <sz val="9"/>
            <color indexed="81"/>
            <rFont val="Tahoma"/>
            <family val="2"/>
          </rPr>
          <t>Hans Verkoijen:</t>
        </r>
        <r>
          <rPr>
            <sz val="9"/>
            <color indexed="81"/>
            <rFont val="Tahoma"/>
            <family val="2"/>
          </rPr>
          <t xml:space="preserve">
Hamdala and Yabo Microfinance Bank, Nigeria
Inkingi, Rwanda
Finance Sudan
Luma MF Trust, Sierra Leone
CPL, Mozambique
Mecadpo, Burkina Faso
</t>
        </r>
      </text>
    </comment>
    <comment ref="G3" authorId="0">
      <text>
        <r>
          <rPr>
            <b/>
            <sz val="9"/>
            <color indexed="81"/>
            <rFont val="Tahoma"/>
            <family val="2"/>
          </rPr>
          <t>Hans Verkoijen:</t>
        </r>
        <r>
          <rPr>
            <sz val="9"/>
            <color indexed="81"/>
            <rFont val="Tahoma"/>
            <family val="2"/>
          </rPr>
          <t xml:space="preserve">
Usalama Sacco, Uganda
Kifisaccos, Tanzania
Al-Tadhamum+REDC, Iraq
</t>
        </r>
      </text>
    </comment>
    <comment ref="H3" authorId="0">
      <text>
        <r>
          <rPr>
            <b/>
            <sz val="9"/>
            <color indexed="81"/>
            <rFont val="Tahoma"/>
            <family val="2"/>
          </rPr>
          <t>Hans Verkoijen:</t>
        </r>
        <r>
          <rPr>
            <sz val="9"/>
            <color indexed="81"/>
            <rFont val="Tahoma"/>
            <family val="2"/>
          </rPr>
          <t xml:space="preserve">
Unidos por el Progreso de Sayula, Mexico
Mec Ellis Foundation, Ghana
Negociando Juntas SA, Mexico 
Abelardo L. Rodriguez, Mexico
Mampita, Madagascar
Prime Consortium Lending Investments, Philippines
Metemamen, Ethiopia
</t>
        </r>
      </text>
    </comment>
    <comment ref="I3" authorId="0">
      <text>
        <r>
          <rPr>
            <b/>
            <sz val="9"/>
            <color indexed="81"/>
            <rFont val="Tahoma"/>
            <family val="2"/>
          </rPr>
          <t>Hans Verkoijen:</t>
        </r>
        <r>
          <rPr>
            <sz val="9"/>
            <color indexed="81"/>
            <rFont val="Tahoma"/>
            <family val="2"/>
          </rPr>
          <t xml:space="preserve">
Investment Authority PNG
</t>
        </r>
      </text>
    </comment>
    <comment ref="J3" authorId="0">
      <text>
        <r>
          <rPr>
            <b/>
            <sz val="9"/>
            <color indexed="81"/>
            <rFont val="Tahoma"/>
            <family val="2"/>
          </rPr>
          <t>Hans Verkoijen:</t>
        </r>
        <r>
          <rPr>
            <sz val="9"/>
            <color indexed="81"/>
            <rFont val="Tahoma"/>
            <family val="2"/>
          </rPr>
          <t xml:space="preserve">
Gatsby MF, Uganda
Kyebando Sacco, Uganda
Pame-Agetip, Senegal
Indesur, Mexico
</t>
        </r>
      </text>
    </comment>
    <comment ref="K3" authorId="0">
      <text>
        <r>
          <rPr>
            <b/>
            <sz val="9"/>
            <color indexed="81"/>
            <rFont val="Tahoma"/>
            <family val="2"/>
          </rPr>
          <t>Hans Verkoijen:</t>
        </r>
        <r>
          <rPr>
            <sz val="9"/>
            <color indexed="81"/>
            <rFont val="Tahoma"/>
            <family val="2"/>
          </rPr>
          <t xml:space="preserve">
Ghape, Cameroun
Faes-Crep, Haiti
</t>
        </r>
      </text>
    </comment>
    <comment ref="L3" authorId="1">
      <text>
        <r>
          <rPr>
            <b/>
            <sz val="9"/>
            <color indexed="81"/>
            <rFont val="Tahoma"/>
            <family val="2"/>
          </rPr>
          <t>Verkoijen:</t>
        </r>
        <r>
          <rPr>
            <sz val="9"/>
            <color indexed="81"/>
            <rFont val="Tahoma"/>
            <family val="2"/>
          </rPr>
          <t xml:space="preserve">
FSTS Burundi
Microbanco-NGR Mozambique
Busangwa (BOFA) Tanzania
Fitse, Malawi
Invest Credit, Azerbadjan
Ideato South NF Bank, Nigeria
</t>
        </r>
      </text>
    </comment>
    <comment ref="M3" authorId="1">
      <text>
        <r>
          <rPr>
            <b/>
            <sz val="9"/>
            <color indexed="81"/>
            <rFont val="Tahoma"/>
            <family val="2"/>
          </rPr>
          <t>Verkoijen:</t>
        </r>
        <r>
          <rPr>
            <sz val="9"/>
            <color indexed="81"/>
            <rFont val="Tahoma"/>
            <family val="2"/>
          </rPr>
          <t xml:space="preserve">
Keshav Gore Smarak, India (taken branch license from Mahila, not a real sales!)
Belwet, Burkina Faso
Codec BB Kaya, Burkina Faso
Kadpoly Microfinance Bank, Nigeria
Uganda Microcredit Foundation, Uganda
</t>
        </r>
      </text>
    </comment>
    <comment ref="N3" authorId="1">
      <text>
        <r>
          <rPr>
            <b/>
            <sz val="9"/>
            <color indexed="81"/>
            <rFont val="Tahoma"/>
            <family val="2"/>
          </rPr>
          <t>Verkoijen:</t>
        </r>
        <r>
          <rPr>
            <sz val="9"/>
            <color indexed="81"/>
            <rFont val="Tahoma"/>
            <family val="2"/>
          </rPr>
          <t xml:space="preserve">
Busina Micro Credit, DRC
Farm Friends Cooperative Union, Tanzania
Forgotten: Kwatarshi MF Bank, Nigeria
Busina Micro Credit, Mec Bosangani, Coopec Makin, Mec Idece, Coopec Ceac DRC
SWET (Cause), Sierra Leone
Yadana Suboo, Myanmar
Microfinance Plus, Burkina
LEAD Inc, Liberia
A Call to Business, Sierra Leone
AIC, Jamaica
</t>
        </r>
      </text>
    </comment>
    <comment ref="O3" authorId="1">
      <text>
        <r>
          <rPr>
            <b/>
            <sz val="9"/>
            <color indexed="81"/>
            <rFont val="Tahoma"/>
            <family val="2"/>
          </rPr>
          <t>Verkoijen:</t>
        </r>
        <r>
          <rPr>
            <sz val="9"/>
            <color indexed="81"/>
            <rFont val="Tahoma"/>
            <family val="2"/>
          </rPr>
          <t xml:space="preserve">
Jislah Fin Servises, Ghana
IMF Life Vest, DRC
Sal-fol MF Bank, Nigeria
Ahetou MF Bank, Nigeria
Bethel Christian Support Services, Ghana
Scope Sacco, Uganda
Evangel Assemblies of God CU, Ghana
Bank of Bagdad, Iraq
National Bank of Iraq, Iraq
Gulf Commercial Bank, Iraq
</t>
        </r>
      </text>
    </comment>
    <comment ref="P3" authorId="1">
      <text>
        <r>
          <rPr>
            <b/>
            <sz val="9"/>
            <color indexed="81"/>
            <rFont val="Tahoma"/>
            <family val="2"/>
          </rPr>
          <t>Verkoijen:</t>
        </r>
        <r>
          <rPr>
            <sz val="9"/>
            <color indexed="81"/>
            <rFont val="Tahoma"/>
            <family val="2"/>
          </rPr>
          <t xml:space="preserve">
Aspire, Mexico, forgotten to include this 1 year ago.
SBDF, Guyana
Tulihamo Budongo, Uganda
</t>
        </r>
      </text>
    </comment>
    <comment ref="Q3" authorId="1">
      <text>
        <r>
          <rPr>
            <b/>
            <sz val="9"/>
            <color indexed="81"/>
            <rFont val="Tahoma"/>
            <family val="2"/>
          </rPr>
          <t>Verkoijen:</t>
        </r>
        <r>
          <rPr>
            <sz val="9"/>
            <color indexed="81"/>
            <rFont val="Tahoma"/>
            <family val="2"/>
          </rPr>
          <t xml:space="preserve">
St Moses Childrens Care Center, Uganda
Hope Int, China
IME Bank , North bank , Basrah Bank, Ashur Bank , Mosel Bank, all Iraq
Advance, Uganda
</t>
        </r>
      </text>
    </comment>
    <comment ref="R3" authorId="1">
      <text>
        <r>
          <rPr>
            <b/>
            <sz val="9"/>
            <color indexed="81"/>
            <rFont val="Tahoma"/>
            <family val="2"/>
          </rPr>
          <t>Verkoijen:</t>
        </r>
        <r>
          <rPr>
            <sz val="9"/>
            <color indexed="81"/>
            <rFont val="Tahoma"/>
            <family val="2"/>
          </rPr>
          <t xml:space="preserve">
Equity Trust Finance, Cameroun
Molyn Credit, Kenya
Tazama Saccos, Tanzania
Agro Finance Sacco, Uganda
</t>
        </r>
      </text>
    </comment>
    <comment ref="S3" authorId="1">
      <text>
        <r>
          <rPr>
            <b/>
            <sz val="9"/>
            <color indexed="81"/>
            <rFont val="Tahoma"/>
            <family val="2"/>
          </rPr>
          <t>Verkoijen:</t>
        </r>
        <r>
          <rPr>
            <sz val="9"/>
            <color indexed="81"/>
            <rFont val="Tahoma"/>
            <family val="2"/>
          </rPr>
          <t xml:space="preserve">
UN Staff Sacco, Kampala
ACPC, Ghana
Hluvuku-Adsema, Mozambique
Presar (3), RDC
Hope Int, Congo Brazaville
People's Action For Rural Development Inc, PNG
KNFP (Fonds Rural d'Investissement et de Credit Solidaires), Haiti
Asiena, Burkina Faso
Kolektif Finansman Popilè, Haiti
</t>
        </r>
      </text>
    </comment>
    <comment ref="T3" authorId="1">
      <text>
        <r>
          <rPr>
            <b/>
            <sz val="9"/>
            <color indexed="81"/>
            <rFont val="Tahoma"/>
            <family val="2"/>
          </rPr>
          <t>Verkoijen:</t>
        </r>
        <r>
          <rPr>
            <sz val="9"/>
            <color indexed="81"/>
            <rFont val="Tahoma"/>
            <family val="2"/>
          </rPr>
          <t xml:space="preserve">
Kavieng Maikrofainens, PNG
Coopecas, DRC
Heal Africa, DRC
Postbank, Lesotho
Rajasthan Shram Sarathi Association, India
</t>
        </r>
      </text>
    </comment>
    <comment ref="U3" authorId="1">
      <text>
        <r>
          <rPr>
            <b/>
            <sz val="9"/>
            <color indexed="81"/>
            <rFont val="Tahoma"/>
            <family val="2"/>
          </rPr>
          <t>Verkoijen:</t>
        </r>
        <r>
          <rPr>
            <sz val="9"/>
            <color indexed="81"/>
            <rFont val="Tahoma"/>
            <family val="2"/>
          </rPr>
          <t xml:space="preserve">
Gumutinda Coffee, Uganda
CEFOR, Madagascar
Village Exchange, Ghana
Lowena Investments, Uganda
Harvester Field Corners, Pakistan
Zebu Overseas Board, Madagascar
Ghana Mineworkers Union, Ghana
Global Impact Foundation, Ghana
Africa Works, Zambia
</t>
        </r>
      </text>
    </comment>
    <comment ref="V3" authorId="1">
      <text>
        <r>
          <rPr>
            <b/>
            <sz val="9"/>
            <color indexed="81"/>
            <rFont val="Tahoma"/>
            <family val="2"/>
          </rPr>
          <t>Verkoijen:</t>
        </r>
        <r>
          <rPr>
            <sz val="9"/>
            <color indexed="81"/>
            <rFont val="Tahoma"/>
            <family val="2"/>
          </rPr>
          <t xml:space="preserve">
Synod Investments, Uganda
Coocec Kivu, DRC
Atemexpa, Mexico
Coopec Agri, DRC
Coopec Union et Charité, DRC
EDM Vietnam
Hammer and Money Lenders, Zimbabwe
Smico (Somicreco), DRC
</t>
        </r>
      </text>
    </comment>
    <comment ref="W3" authorId="1">
      <text>
        <r>
          <rPr>
            <b/>
            <sz val="9"/>
            <color indexed="81"/>
            <rFont val="Tahoma"/>
            <family val="2"/>
          </rPr>
          <t>Verkoijen:</t>
        </r>
        <r>
          <rPr>
            <sz val="9"/>
            <color indexed="81"/>
            <rFont val="Tahoma"/>
            <family val="2"/>
          </rPr>
          <t xml:space="preserve">
Modelo Microcredito, Mozambique
Mzuzu Coffee Cooperatives Union, Malawi
Simli Pong, Ghana
</t>
        </r>
      </text>
    </comment>
    <comment ref="X3" authorId="1">
      <text>
        <r>
          <rPr>
            <b/>
            <sz val="9"/>
            <color indexed="81"/>
            <rFont val="Tahoma"/>
            <family val="2"/>
          </rPr>
          <t>Verkoijen:</t>
        </r>
        <r>
          <rPr>
            <sz val="9"/>
            <color indexed="81"/>
            <rFont val="Tahoma"/>
            <family val="2"/>
          </rPr>
          <t xml:space="preserve">
Lurdes Mutola Foundation, Mozambique
UCEC Sahel, Burkina Faso
</t>
        </r>
      </text>
    </comment>
    <comment ref="Y3" authorId="1">
      <text>
        <r>
          <rPr>
            <b/>
            <sz val="9"/>
            <color indexed="81"/>
            <rFont val="Tahoma"/>
            <family val="2"/>
          </rPr>
          <t>Verkoijen:</t>
        </r>
        <r>
          <rPr>
            <sz val="9"/>
            <color indexed="81"/>
            <rFont val="Tahoma"/>
            <family val="2"/>
          </rPr>
          <t xml:space="preserve">
Silver Upholders Uganda
CSDI Tanzania
CAMEC, DRC
GAPI, Mozambique
Seed Effect, Sudan
</t>
        </r>
      </text>
    </comment>
    <comment ref="Z3" authorId="1">
      <text>
        <r>
          <rPr>
            <b/>
            <sz val="9"/>
            <color indexed="81"/>
            <rFont val="Tahoma"/>
            <family val="2"/>
          </rPr>
          <t>Verkoijen:</t>
        </r>
        <r>
          <rPr>
            <sz val="9"/>
            <color indexed="81"/>
            <rFont val="Tahoma"/>
            <family val="2"/>
          </rPr>
          <t xml:space="preserve">
Coocec Camec, DRC
Gallapo Farmers Sacco, TZ
Mlimani-Ngarash Sacco, TZ
UIDB, Cameroon
</t>
        </r>
      </text>
    </comment>
    <comment ref="AA3" authorId="1">
      <text>
        <r>
          <rPr>
            <b/>
            <sz val="9"/>
            <color indexed="81"/>
            <rFont val="Tahoma"/>
            <family val="2"/>
          </rPr>
          <t>Verkoijen:</t>
        </r>
        <r>
          <rPr>
            <sz val="9"/>
            <color indexed="81"/>
            <rFont val="Tahoma"/>
            <family val="2"/>
          </rPr>
          <t xml:space="preserve">
Corilac Microfinance Burundi
National Ass of Bussiness Women, Malawi
Perfect Capital, Ghana
</t>
        </r>
      </text>
    </comment>
    <comment ref="AB3" authorId="1">
      <text>
        <r>
          <rPr>
            <b/>
            <sz val="9"/>
            <color indexed="81"/>
            <rFont val="Tahoma"/>
            <family val="2"/>
          </rPr>
          <t>Verkoijen:</t>
        </r>
        <r>
          <rPr>
            <sz val="9"/>
            <color indexed="81"/>
            <rFont val="Tahoma"/>
            <family val="2"/>
          </rPr>
          <t xml:space="preserve">
Opportunity Int China
Olive Fin Services, Ghana
Kan Finance Consult Ltd, Ghana
</t>
        </r>
      </text>
    </comment>
    <comment ref="AC3" authorId="1">
      <text>
        <r>
          <rPr>
            <b/>
            <sz val="9"/>
            <color indexed="81"/>
            <rFont val="Tahoma"/>
            <family val="2"/>
          </rPr>
          <t>Verkoijen:</t>
        </r>
        <r>
          <rPr>
            <sz val="9"/>
            <color indexed="81"/>
            <rFont val="Tahoma"/>
            <family val="2"/>
          </rPr>
          <t xml:space="preserve">
Heri Microfinance, TZ
Wakiso Self Help Sacco, Uganda
</t>
        </r>
      </text>
    </comment>
    <comment ref="AD3" authorId="1">
      <text>
        <r>
          <rPr>
            <b/>
            <sz val="9"/>
            <color indexed="81"/>
            <rFont val="Tahoma"/>
            <family val="2"/>
          </rPr>
          <t>Verkoijen:</t>
        </r>
        <r>
          <rPr>
            <sz val="9"/>
            <color indexed="81"/>
            <rFont val="Tahoma"/>
            <family val="2"/>
          </rPr>
          <t xml:space="preserve">
Nyamagwa Sacco, Kenya
</t>
        </r>
      </text>
    </comment>
    <comment ref="AE3" authorId="1">
      <text>
        <r>
          <rPr>
            <b/>
            <sz val="9"/>
            <color indexed="81"/>
            <rFont val="Tahoma"/>
            <family val="2"/>
          </rPr>
          <t>Verkoijen:</t>
        </r>
        <r>
          <rPr>
            <sz val="9"/>
            <color indexed="81"/>
            <rFont val="Tahoma"/>
            <family val="2"/>
          </rPr>
          <t xml:space="preserve">
Ultimate Savings and Loans, Ghana
Caixa de Poupanza Postal, Mozambique
Damco (Maersk Sacco), Uganda
Topline Investments, Uganda
Grameen, Costa Rica
</t>
        </r>
        <r>
          <rPr>
            <b/>
            <sz val="9"/>
            <color indexed="81"/>
            <rFont val="Tahoma"/>
            <family val="2"/>
          </rPr>
          <t>Verkoijen:</t>
        </r>
        <r>
          <rPr>
            <sz val="9"/>
            <color indexed="81"/>
            <rFont val="Tahoma"/>
            <family val="2"/>
          </rPr>
          <t xml:space="preserve">
</t>
        </r>
      </text>
    </comment>
    <comment ref="AF3" authorId="1">
      <text>
        <r>
          <rPr>
            <b/>
            <sz val="9"/>
            <color indexed="81"/>
            <rFont val="Tahoma"/>
            <family val="2"/>
          </rPr>
          <t>Verkoijen:</t>
        </r>
        <r>
          <rPr>
            <sz val="9"/>
            <color indexed="81"/>
            <rFont val="Tahoma"/>
            <family val="2"/>
          </rPr>
          <t xml:space="preserve">
YMCB-Yingwe, Mozambique
Taala Ya Mawogolo Sacco, Uganda
18 MFIs, Congo Bazzaville
Buikwe Twesimbwe Sacco, Uganda
</t>
        </r>
      </text>
    </comment>
    <comment ref="AG3" authorId="1">
      <text>
        <r>
          <rPr>
            <b/>
            <sz val="9"/>
            <color indexed="81"/>
            <rFont val="Tahoma"/>
            <family val="2"/>
          </rPr>
          <t>Verkoijen:</t>
        </r>
        <r>
          <rPr>
            <sz val="9"/>
            <color indexed="81"/>
            <rFont val="Tahoma"/>
            <family val="2"/>
          </rPr>
          <t xml:space="preserve">
Griffin Financial Ghana
Prestacash, Peru
AMNet MF, Sierra Leone
Divine Focus, Ghana
</t>
        </r>
      </text>
    </comment>
    <comment ref="AH3" authorId="1">
      <text>
        <r>
          <rPr>
            <b/>
            <sz val="9"/>
            <color indexed="81"/>
            <rFont val="Tahoma"/>
            <family val="2"/>
          </rPr>
          <t>Verkoijen:</t>
        </r>
        <r>
          <rPr>
            <sz val="9"/>
            <color indexed="81"/>
            <rFont val="Tahoma"/>
            <family val="2"/>
          </rPr>
          <t xml:space="preserve">
Speed Capital, Kenya
Imani MF, Uganda
Mralipa, TZ
African Support Network, Ghana
Wide and Deep Services, Zambia
Kapodep, Haiti
</t>
        </r>
      </text>
    </comment>
    <comment ref="AI3" authorId="1">
      <text>
        <r>
          <rPr>
            <b/>
            <sz val="9"/>
            <color indexed="81"/>
            <rFont val="Tahoma"/>
            <family val="2"/>
          </rPr>
          <t>Verkoijen:</t>
        </r>
        <r>
          <rPr>
            <sz val="9"/>
            <color indexed="81"/>
            <rFont val="Tahoma"/>
            <family val="2"/>
          </rPr>
          <t xml:space="preserve">
RCRN, Mozambique
Hope Microfinance, Uganda
</t>
        </r>
      </text>
    </comment>
    <comment ref="AJ3" authorId="1">
      <text>
        <r>
          <rPr>
            <b/>
            <sz val="9"/>
            <color indexed="81"/>
            <rFont val="Tahoma"/>
            <family val="2"/>
          </rPr>
          <t>Verkoijen:</t>
        </r>
        <r>
          <rPr>
            <sz val="9"/>
            <color indexed="81"/>
            <rFont val="Tahoma"/>
            <family val="2"/>
          </rPr>
          <t xml:space="preserve">
FSN Association (US Aid), Uganda
Mida, Ghana
Fundaec, Colombia
Virl, Zimbabwe
</t>
        </r>
        <r>
          <rPr>
            <sz val="9"/>
            <color indexed="81"/>
            <rFont val="Tahoma"/>
            <family val="2"/>
          </rPr>
          <t>Savannah Financial Services, Ghana</t>
        </r>
        <r>
          <rPr>
            <sz val="9"/>
            <color indexed="81"/>
            <rFont val="Tahoma"/>
            <family val="2"/>
          </rPr>
          <t xml:space="preserve">
</t>
        </r>
      </text>
    </comment>
    <comment ref="AK3" authorId="1">
      <text>
        <r>
          <rPr>
            <b/>
            <sz val="9"/>
            <color indexed="81"/>
            <rFont val="Tahoma"/>
            <family val="2"/>
          </rPr>
          <t>Verkoijen:</t>
        </r>
        <r>
          <rPr>
            <sz val="9"/>
            <color indexed="81"/>
            <rFont val="Tahoma"/>
            <family val="2"/>
          </rPr>
          <t xml:space="preserve">
Salama Shield Foundation, Uganda
CBC Health Board Pension Plan, Cameroon
Swift Microfinance, Nigeria
Imali Capital Finance, Zimbabwe
Rafode, Kenya
Hunger Project Malawi
Cameroon Gatsby Foundation
Coopec Bonne Moisson, DRC
</t>
        </r>
        <r>
          <rPr>
            <sz val="9"/>
            <color indexed="81"/>
            <rFont val="Tahoma"/>
            <family val="2"/>
          </rPr>
          <t xml:space="preserve">
</t>
        </r>
      </text>
    </comment>
    <comment ref="AL3" authorId="1">
      <text>
        <r>
          <rPr>
            <b/>
            <sz val="9"/>
            <color indexed="81"/>
            <rFont val="Tahoma"/>
            <family val="2"/>
          </rPr>
          <t>Verkoijen:</t>
        </r>
        <r>
          <rPr>
            <sz val="9"/>
            <color indexed="81"/>
            <rFont val="Tahoma"/>
            <family val="2"/>
          </rPr>
          <t xml:space="preserve">
Hopeline Institute, Ghana
Corazones para Peru, Peru
STFS, Ghana
</t>
        </r>
      </text>
    </comment>
    <comment ref="AM3" authorId="1">
      <text>
        <r>
          <rPr>
            <b/>
            <sz val="9"/>
            <color indexed="81"/>
            <rFont val="Tahoma"/>
            <family val="2"/>
          </rPr>
          <t>Verkoijen:</t>
        </r>
        <r>
          <rPr>
            <sz val="9"/>
            <color indexed="81"/>
            <rFont val="Tahoma"/>
            <family val="2"/>
          </rPr>
          <t xml:space="preserve">
Cuamba MicroCredito, Mozambique
CIL Financial Services, Ghana
Gentrac-Credalyn Cell Resources, Ghana
Top Financial Services, Uganda
</t>
        </r>
      </text>
    </comment>
    <comment ref="C4" authorId="2">
      <text>
        <r>
          <rPr>
            <b/>
            <sz val="9"/>
            <color indexed="81"/>
            <rFont val="Tahoma"/>
            <family val="2"/>
          </rPr>
          <t>Hans:</t>
        </r>
        <r>
          <rPr>
            <sz val="9"/>
            <color indexed="81"/>
            <rFont val="Tahoma"/>
            <family val="2"/>
          </rPr>
          <t xml:space="preserve">
Scullt, Tanzania
</t>
        </r>
      </text>
    </comment>
    <comment ref="D4" authorId="0">
      <text>
        <r>
          <rPr>
            <b/>
            <sz val="9"/>
            <color indexed="81"/>
            <rFont val="Tahoma"/>
            <family val="2"/>
          </rPr>
          <t>Hans Verkoijen:</t>
        </r>
        <r>
          <rPr>
            <sz val="9"/>
            <color indexed="81"/>
            <rFont val="Tahoma"/>
            <family val="2"/>
          </rPr>
          <t xml:space="preserve">
Global Associates Uganda
Mundukide, Mozambique
</t>
        </r>
      </text>
    </comment>
    <comment ref="F4" authorId="2">
      <text>
        <r>
          <rPr>
            <b/>
            <sz val="9"/>
            <color indexed="81"/>
            <rFont val="Tahoma"/>
            <family val="2"/>
          </rPr>
          <t>Hans:</t>
        </r>
        <r>
          <rPr>
            <sz val="9"/>
            <color indexed="81"/>
            <rFont val="Tahoma"/>
            <family val="2"/>
          </rPr>
          <t xml:space="preserve">
Kacita, Uganda, actually they had paid their license in April, but I forgot to update this in the licenses file.
</t>
        </r>
      </text>
    </comment>
    <comment ref="I4" authorId="0">
      <text>
        <r>
          <rPr>
            <b/>
            <sz val="9"/>
            <color indexed="81"/>
            <rFont val="Tahoma"/>
            <family val="2"/>
          </rPr>
          <t>Hans Verkoijen:</t>
        </r>
        <r>
          <rPr>
            <sz val="9"/>
            <color indexed="81"/>
            <rFont val="Tahoma"/>
            <family val="2"/>
          </rPr>
          <t xml:space="preserve">
Wasasa, Ethiopia
</t>
        </r>
      </text>
    </comment>
    <comment ref="J4" authorId="0">
      <text>
        <r>
          <rPr>
            <b/>
            <sz val="9"/>
            <color indexed="81"/>
            <rFont val="Tahoma"/>
            <family val="2"/>
          </rPr>
          <t>Hans Verkoijen:</t>
        </r>
        <r>
          <rPr>
            <sz val="9"/>
            <color indexed="81"/>
            <rFont val="Tahoma"/>
            <family val="2"/>
          </rPr>
          <t xml:space="preserve">
GTIH, Haiti, actually this was an ommission on the July.
Hope for life, Aghanistan
</t>
        </r>
      </text>
    </comment>
    <comment ref="K4" authorId="1">
      <text>
        <r>
          <rPr>
            <b/>
            <sz val="9"/>
            <color indexed="81"/>
            <rFont val="Tahoma"/>
            <family val="2"/>
          </rPr>
          <t>Verkoijen:</t>
        </r>
        <r>
          <rPr>
            <sz val="9"/>
            <color indexed="81"/>
            <rFont val="Tahoma"/>
            <family val="2"/>
          </rPr>
          <t xml:space="preserve">
I seem to have forgotto to add Paidek, Congo
as well as 5 MF Banks in Nigeria
</t>
        </r>
      </text>
    </comment>
    <comment ref="M4" authorId="1">
      <text>
        <r>
          <rPr>
            <b/>
            <sz val="9"/>
            <color indexed="81"/>
            <rFont val="Tahoma"/>
            <family val="2"/>
          </rPr>
          <t>Verkoijen:</t>
        </r>
        <r>
          <rPr>
            <sz val="9"/>
            <color indexed="81"/>
            <rFont val="Tahoma"/>
            <family val="2"/>
          </rPr>
          <t xml:space="preserve">
Wakarimu Sacco Kenya
</t>
        </r>
      </text>
    </comment>
    <comment ref="O4" authorId="1">
      <text>
        <r>
          <rPr>
            <b/>
            <sz val="9"/>
            <color indexed="81"/>
            <rFont val="Tahoma"/>
            <family val="2"/>
          </rPr>
          <t>Verkoijen:</t>
        </r>
        <r>
          <rPr>
            <sz val="9"/>
            <color indexed="81"/>
            <rFont val="Tahoma"/>
            <family val="2"/>
          </rPr>
          <t xml:space="preserve">
Zatac, Zambia
</t>
        </r>
      </text>
    </comment>
    <comment ref="P4" authorId="1">
      <text>
        <r>
          <rPr>
            <b/>
            <sz val="9"/>
            <color indexed="81"/>
            <rFont val="Tahoma"/>
            <family val="2"/>
          </rPr>
          <t>Verkoijen:</t>
        </r>
        <r>
          <rPr>
            <sz val="9"/>
            <color indexed="81"/>
            <rFont val="Tahoma"/>
            <family val="2"/>
          </rPr>
          <t xml:space="preserve">
Kihihi Coop (Kihi) Sacco, Uganda
</t>
        </r>
      </text>
    </comment>
    <comment ref="Q4" authorId="1">
      <text>
        <r>
          <rPr>
            <b/>
            <sz val="9"/>
            <color indexed="81"/>
            <rFont val="Tahoma"/>
            <family val="2"/>
          </rPr>
          <t>Verkoijen:</t>
        </r>
        <r>
          <rPr>
            <sz val="9"/>
            <color indexed="81"/>
            <rFont val="Tahoma"/>
            <family val="2"/>
          </rPr>
          <t xml:space="preserve">
IMF Via Nova, Congo
</t>
        </r>
      </text>
    </comment>
    <comment ref="R4" authorId="1">
      <text>
        <r>
          <rPr>
            <b/>
            <sz val="9"/>
            <color indexed="81"/>
            <rFont val="Tahoma"/>
            <family val="2"/>
          </rPr>
          <t>Verkoijen:</t>
        </r>
        <r>
          <rPr>
            <sz val="9"/>
            <color indexed="81"/>
            <rFont val="Tahoma"/>
            <family val="2"/>
          </rPr>
          <t xml:space="preserve">
Bagezza Sacco, Uganda
</t>
        </r>
      </text>
    </comment>
    <comment ref="T4" authorId="1">
      <text>
        <r>
          <rPr>
            <b/>
            <sz val="9"/>
            <color indexed="81"/>
            <rFont val="Tahoma"/>
            <family val="2"/>
          </rPr>
          <t>Verkoijen:</t>
        </r>
        <r>
          <rPr>
            <sz val="9"/>
            <color indexed="81"/>
            <rFont val="Tahoma"/>
            <family val="2"/>
          </rPr>
          <t xml:space="preserve">
Wedac, Tanzania
</t>
        </r>
      </text>
    </comment>
    <comment ref="V4" authorId="1">
      <text>
        <r>
          <rPr>
            <b/>
            <sz val="9"/>
            <color indexed="81"/>
            <rFont val="Tahoma"/>
            <family val="2"/>
          </rPr>
          <t>Verkoijen:</t>
        </r>
        <r>
          <rPr>
            <sz val="9"/>
            <color indexed="81"/>
            <rFont val="Tahoma"/>
            <family val="2"/>
          </rPr>
          <t xml:space="preserve">
Empowerment MFI, Zambia
</t>
        </r>
      </text>
    </comment>
    <comment ref="W4" authorId="1">
      <text>
        <r>
          <rPr>
            <b/>
            <sz val="9"/>
            <color indexed="81"/>
            <rFont val="Tahoma"/>
            <family val="2"/>
          </rPr>
          <t>Verkoijen:</t>
        </r>
        <r>
          <rPr>
            <sz val="9"/>
            <color indexed="81"/>
            <rFont val="Tahoma"/>
            <family val="2"/>
          </rPr>
          <t xml:space="preserve">
Zambezi Youth, Zambia
ELCT/MWEA Tanzania
</t>
        </r>
      </text>
    </comment>
    <comment ref="AB4" authorId="1">
      <text>
        <r>
          <rPr>
            <b/>
            <sz val="9"/>
            <color indexed="81"/>
            <rFont val="Tahoma"/>
            <family val="2"/>
          </rPr>
          <t>Verkoijen:</t>
        </r>
        <r>
          <rPr>
            <sz val="9"/>
            <color indexed="81"/>
            <rFont val="Tahoma"/>
            <family val="2"/>
          </rPr>
          <t xml:space="preserve">
Wakarimu, Kenya
Code, Haiti
</t>
        </r>
      </text>
    </comment>
    <comment ref="AC4" authorId="1">
      <text>
        <r>
          <rPr>
            <b/>
            <sz val="9"/>
            <color indexed="81"/>
            <rFont val="Tahoma"/>
            <family val="2"/>
          </rPr>
          <t>Verkoijen:</t>
        </r>
        <r>
          <rPr>
            <sz val="9"/>
            <color indexed="81"/>
            <rFont val="Tahoma"/>
            <family val="2"/>
          </rPr>
          <t xml:space="preserve">
Habitat, Costa Rica
</t>
        </r>
      </text>
    </comment>
    <comment ref="AD4" authorId="1">
      <text>
        <r>
          <rPr>
            <b/>
            <sz val="9"/>
            <color indexed="81"/>
            <rFont val="Tahoma"/>
            <family val="2"/>
          </rPr>
          <t>Verkoijen:</t>
        </r>
        <r>
          <rPr>
            <sz val="9"/>
            <color indexed="81"/>
            <rFont val="Tahoma"/>
            <family val="2"/>
          </rPr>
          <t xml:space="preserve">
SEF Tanzania
AIC Jamaica
</t>
        </r>
      </text>
    </comment>
    <comment ref="AI4" authorId="1">
      <text>
        <r>
          <rPr>
            <b/>
            <sz val="9"/>
            <color indexed="81"/>
            <rFont val="Tahoma"/>
            <family val="2"/>
          </rPr>
          <t>Verkoijen:</t>
        </r>
        <r>
          <rPr>
            <sz val="9"/>
            <color indexed="81"/>
            <rFont val="Tahoma"/>
            <family val="2"/>
          </rPr>
          <t xml:space="preserve">
FSTS Burundi
Chess, Kenya
</t>
        </r>
      </text>
    </comment>
    <comment ref="AL4" authorId="1">
      <text>
        <r>
          <rPr>
            <b/>
            <sz val="9"/>
            <color indexed="81"/>
            <rFont val="Tahoma"/>
            <family val="2"/>
          </rPr>
          <t>Verkoijen:</t>
        </r>
        <r>
          <rPr>
            <sz val="9"/>
            <color indexed="81"/>
            <rFont val="Tahoma"/>
            <family val="2"/>
          </rPr>
          <t xml:space="preserve">
Senchi Microfinance Bank, Nigeria</t>
        </r>
      </text>
    </comment>
    <comment ref="C5" authorId="0">
      <text>
        <r>
          <rPr>
            <b/>
            <sz val="9"/>
            <color indexed="81"/>
            <rFont val="Tahoma"/>
            <family val="2"/>
          </rPr>
          <t>Hans Verkoijen:</t>
        </r>
        <r>
          <rPr>
            <sz val="9"/>
            <color indexed="81"/>
            <rFont val="Tahoma"/>
            <family val="2"/>
          </rPr>
          <t xml:space="preserve">
Impact Advisory Services, Uganda
Consolidation of 3 Five Talents branches into 1, Uganda (counts for 2 organisations that "left").
</t>
        </r>
      </text>
    </comment>
    <comment ref="D5" authorId="0">
      <text>
        <r>
          <rPr>
            <b/>
            <sz val="9"/>
            <color indexed="81"/>
            <rFont val="Tahoma"/>
            <family val="2"/>
          </rPr>
          <t>Hans Verkoijen:</t>
        </r>
        <r>
          <rPr>
            <sz val="9"/>
            <color indexed="81"/>
            <rFont val="Tahoma"/>
            <family val="2"/>
          </rPr>
          <t xml:space="preserve">
Key Business, Uganda
Hope (Illuminat), Caraibe
Ubutyebi Trust, RSA
Ardesc Trust, Kenya
YDA, Uganda
Wakarimu, Kenya
</t>
        </r>
      </text>
    </comment>
    <comment ref="F5" authorId="2">
      <text>
        <r>
          <rPr>
            <b/>
            <sz val="9"/>
            <color indexed="81"/>
            <rFont val="Tahoma"/>
            <family val="2"/>
          </rPr>
          <t>Hans:</t>
        </r>
        <r>
          <rPr>
            <sz val="9"/>
            <color indexed="81"/>
            <rFont val="Tahoma"/>
            <family val="2"/>
          </rPr>
          <t xml:space="preserve">
ABSU, Nigeria
Frontpage, Uganda
Wasasa, Ethiopia
Chimanimani, Zimbabwe
Swissaid, Tanzania
CDA Finance &amp; Investment, PNG (was listed twice)
</t>
        </r>
      </text>
    </comment>
    <comment ref="G5" authorId="0">
      <text>
        <r>
          <rPr>
            <b/>
            <sz val="9"/>
            <color indexed="81"/>
            <rFont val="Tahoma"/>
            <family val="2"/>
          </rPr>
          <t>Hans Verkoijen:</t>
        </r>
        <r>
          <rPr>
            <sz val="9"/>
            <color indexed="81"/>
            <rFont val="Tahoma"/>
            <family val="2"/>
          </rPr>
          <t xml:space="preserve">
CRS Turkey
FTC Uganda
</t>
        </r>
      </text>
    </comment>
    <comment ref="H5" authorId="0">
      <text>
        <r>
          <rPr>
            <b/>
            <sz val="9"/>
            <color indexed="81"/>
            <rFont val="Tahoma"/>
            <family val="2"/>
          </rPr>
          <t>Hans Verkoijen:</t>
        </r>
        <r>
          <rPr>
            <sz val="9"/>
            <color indexed="81"/>
            <rFont val="Tahoma"/>
            <family val="2"/>
          </rPr>
          <t xml:space="preserve">
PMED, Thailand
Moldir, Kazakstan
Jovid, Tajikistan
</t>
        </r>
      </text>
    </comment>
    <comment ref="I5" authorId="1">
      <text>
        <r>
          <rPr>
            <b/>
            <sz val="9"/>
            <color indexed="81"/>
            <rFont val="Tahoma"/>
            <family val="2"/>
          </rPr>
          <t>Verkoijen:</t>
        </r>
        <r>
          <rPr>
            <sz val="9"/>
            <color indexed="81"/>
            <rFont val="Tahoma"/>
            <family val="2"/>
          </rPr>
          <t xml:space="preserve">
Global Associates, Tanzania
</t>
        </r>
      </text>
    </comment>
    <comment ref="J5" authorId="0">
      <text>
        <r>
          <rPr>
            <b/>
            <sz val="9"/>
            <color indexed="81"/>
            <rFont val="Tahoma"/>
            <family val="2"/>
          </rPr>
          <t>Hans Verkoijen:</t>
        </r>
        <r>
          <rPr>
            <sz val="9"/>
            <color indexed="81"/>
            <rFont val="Tahoma"/>
            <family val="2"/>
          </rPr>
          <t xml:space="preserve">
Coocredito, Ecuador
Fadu Fadu, Nigeria
Emesco, Uganda
World Concern, Kenya
Haqiq, Tajikistan
</t>
        </r>
      </text>
    </comment>
    <comment ref="K5" authorId="1">
      <text>
        <r>
          <rPr>
            <b/>
            <sz val="9"/>
            <color indexed="81"/>
            <rFont val="Tahoma"/>
            <family val="2"/>
          </rPr>
          <t>Verkoijen:</t>
        </r>
        <r>
          <rPr>
            <sz val="9"/>
            <color indexed="81"/>
            <rFont val="Tahoma"/>
            <family val="2"/>
          </rPr>
          <t xml:space="preserve">
Keshav Gore Smarak Trust was transferred to Swabhimaan and counted double
</t>
        </r>
      </text>
    </comment>
    <comment ref="L5" authorId="1">
      <text>
        <r>
          <rPr>
            <b/>
            <sz val="9"/>
            <color indexed="81"/>
            <rFont val="Tahoma"/>
            <family val="2"/>
          </rPr>
          <t>Verkoijen:</t>
        </r>
        <r>
          <rPr>
            <sz val="9"/>
            <color indexed="81"/>
            <rFont val="Tahoma"/>
            <family val="2"/>
          </rPr>
          <t xml:space="preserve">
Pulse Zambia
</t>
        </r>
      </text>
    </comment>
    <comment ref="M5" authorId="1">
      <text>
        <r>
          <rPr>
            <b/>
            <sz val="9"/>
            <color indexed="81"/>
            <rFont val="Tahoma"/>
            <family val="2"/>
          </rPr>
          <t>Verkoijen:</t>
        </r>
        <r>
          <rPr>
            <sz val="9"/>
            <color indexed="81"/>
            <rFont val="Tahoma"/>
            <family val="2"/>
          </rPr>
          <t xml:space="preserve">
Makonya, Uganda
Scullt, Tanzania
</t>
        </r>
      </text>
    </comment>
    <comment ref="N5" authorId="1">
      <text>
        <r>
          <rPr>
            <b/>
            <sz val="9"/>
            <color indexed="81"/>
            <rFont val="Tahoma"/>
            <family val="2"/>
          </rPr>
          <t>Verkoijen:</t>
        </r>
        <r>
          <rPr>
            <sz val="9"/>
            <color indexed="81"/>
            <rFont val="Tahoma"/>
            <family val="2"/>
          </rPr>
          <t xml:space="preserve">
Project Caref, Cameroun
MV Mini Financial Services, PNG
WEEC, Kenya
Wedac, Tanzania
Maxi-Credito, Mexico
Cafecc, Uganda
Fonds de Pension Teleco, Haiti
</t>
        </r>
      </text>
    </comment>
    <comment ref="P5" authorId="1">
      <text>
        <r>
          <rPr>
            <b/>
            <sz val="9"/>
            <color indexed="81"/>
            <rFont val="Tahoma"/>
            <family val="2"/>
          </rPr>
          <t>Verkoijen:</t>
        </r>
        <r>
          <rPr>
            <sz val="9"/>
            <color indexed="81"/>
            <rFont val="Tahoma"/>
            <family val="2"/>
          </rPr>
          <t xml:space="preserve">
Worth - Irundu Revolving Fund, Uganda
Kacita, Uganda
Manyakabi Sacco, Uganda
Kihihi Coop (Kihi) Sacco, Uganda
Bagezza Sacco, Uganda
Kasambya (KSCS) Sacco, Uganda
Katweyombeke (Kasacco), Uganda
IMF Via Nova, DR Congo
MLO Rushan, Tajikistan
</t>
        </r>
      </text>
    </comment>
    <comment ref="Q5" authorId="1">
      <text>
        <r>
          <rPr>
            <b/>
            <sz val="9"/>
            <color indexed="81"/>
            <rFont val="Tahoma"/>
            <family val="2"/>
          </rPr>
          <t>Verkoijen:</t>
        </r>
        <r>
          <rPr>
            <sz val="9"/>
            <color indexed="81"/>
            <rFont val="Tahoma"/>
            <family val="2"/>
          </rPr>
          <t xml:space="preserve">
ELCT became part of Tujinge MF, Tanzania
CISS, Kenya, program phased out.
Empowerment Finance, Zambia
Eclof, Kenya, went for a higher banking software
</t>
        </r>
      </text>
    </comment>
    <comment ref="R5" authorId="1">
      <text>
        <r>
          <rPr>
            <b/>
            <sz val="9"/>
            <color indexed="81"/>
            <rFont val="Tahoma"/>
            <family val="2"/>
          </rPr>
          <t>Verkoijen:</t>
        </r>
        <r>
          <rPr>
            <sz val="9"/>
            <color indexed="81"/>
            <rFont val="Tahoma"/>
            <family val="2"/>
          </rPr>
          <t xml:space="preserve">
Code, Haiti
</t>
        </r>
      </text>
    </comment>
    <comment ref="S5" authorId="1">
      <text>
        <r>
          <rPr>
            <b/>
            <sz val="9"/>
            <color indexed="81"/>
            <rFont val="Tahoma"/>
            <family val="2"/>
          </rPr>
          <t>Verkoijen:</t>
        </r>
        <r>
          <rPr>
            <sz val="9"/>
            <color indexed="81"/>
            <rFont val="Tahoma"/>
            <family val="2"/>
          </rPr>
          <t xml:space="preserve">
Eclof Malawi, no funding
Kapital Access, Uganda
</t>
        </r>
      </text>
    </comment>
    <comment ref="T5" authorId="1">
      <text>
        <r>
          <rPr>
            <b/>
            <sz val="9"/>
            <color indexed="81"/>
            <rFont val="Tahoma"/>
            <family val="2"/>
          </rPr>
          <t>Verkoijen:</t>
        </r>
        <r>
          <rPr>
            <sz val="9"/>
            <color indexed="81"/>
            <rFont val="Tahoma"/>
            <family val="2"/>
          </rPr>
          <t xml:space="preserve">
Annapurna Mahila, India
</t>
        </r>
      </text>
    </comment>
    <comment ref="U5" authorId="1">
      <text>
        <r>
          <rPr>
            <b/>
            <sz val="9"/>
            <color indexed="81"/>
            <rFont val="Tahoma"/>
            <family val="2"/>
          </rPr>
          <t>Verkoijen:</t>
        </r>
        <r>
          <rPr>
            <sz val="9"/>
            <color indexed="81"/>
            <rFont val="Tahoma"/>
            <family val="2"/>
          </rPr>
          <t xml:space="preserve">
Century MFB, Nigeria
</t>
        </r>
      </text>
    </comment>
    <comment ref="V5" authorId="1">
      <text>
        <r>
          <rPr>
            <b/>
            <sz val="9"/>
            <color indexed="81"/>
            <rFont val="Tahoma"/>
            <family val="2"/>
          </rPr>
          <t>Verkoijen:</t>
        </r>
        <r>
          <rPr>
            <sz val="9"/>
            <color indexed="81"/>
            <rFont val="Tahoma"/>
            <family val="2"/>
          </rPr>
          <t xml:space="preserve">
Microfinance Investment Company, Nigeria
Prime Consortium Lending Investments, Philipines
Abelardo L. Rodriguez, Mexico
Odder and Gret have merged with IFRAD, Madagascar
</t>
        </r>
      </text>
    </comment>
    <comment ref="W5" authorId="1">
      <text>
        <r>
          <rPr>
            <b/>
            <sz val="9"/>
            <color indexed="81"/>
            <rFont val="Tahoma"/>
            <family val="2"/>
          </rPr>
          <t>Verkoijen:</t>
        </r>
        <r>
          <rPr>
            <sz val="9"/>
            <color indexed="81"/>
            <rFont val="Tahoma"/>
            <family val="2"/>
          </rPr>
          <t xml:space="preserve">
Mec-Akamben, 
Urban Ministry, 
Ebony, Uganda
Usulama Sacco, Uganda
</t>
        </r>
      </text>
    </comment>
    <comment ref="X5" authorId="1">
      <text>
        <r>
          <rPr>
            <b/>
            <sz val="9"/>
            <color indexed="81"/>
            <rFont val="Tahoma"/>
            <family val="2"/>
          </rPr>
          <t>Verkoijen:</t>
        </r>
        <r>
          <rPr>
            <sz val="9"/>
            <color indexed="81"/>
            <rFont val="Tahoma"/>
            <family val="2"/>
          </rPr>
          <t xml:space="preserve">
Faes-Creb
Mundukide
</t>
        </r>
      </text>
    </comment>
    <comment ref="Y5" authorId="1">
      <text>
        <r>
          <rPr>
            <b/>
            <sz val="9"/>
            <color indexed="81"/>
            <rFont val="Tahoma"/>
            <family val="2"/>
          </rPr>
          <t>Verkoijen:</t>
        </r>
        <r>
          <rPr>
            <sz val="9"/>
            <color indexed="81"/>
            <rFont val="Tahoma"/>
            <family val="2"/>
          </rPr>
          <t xml:space="preserve">
Yehu, Kenya
KifiSaccos, TZ
</t>
        </r>
      </text>
    </comment>
    <comment ref="Z5" authorId="1">
      <text>
        <r>
          <rPr>
            <b/>
            <sz val="9"/>
            <color indexed="81"/>
            <rFont val="Tahoma"/>
            <family val="2"/>
          </rPr>
          <t>Verkoijen:</t>
        </r>
        <r>
          <rPr>
            <sz val="9"/>
            <color indexed="81"/>
            <rFont val="Tahoma"/>
            <family val="2"/>
          </rPr>
          <t xml:space="preserve">
CRS Macedonia
Scope Uganda
Wedac, TZ
Wakarimu, Kenya,
FSTS, Burundi
Ghape, Cameroun
</t>
        </r>
      </text>
    </comment>
    <comment ref="AA5" authorId="1">
      <text>
        <r>
          <rPr>
            <b/>
            <sz val="9"/>
            <color indexed="81"/>
            <rFont val="Tahoma"/>
            <family val="2"/>
          </rPr>
          <t>Verkoijen:</t>
        </r>
        <r>
          <rPr>
            <sz val="9"/>
            <color indexed="81"/>
            <rFont val="Tahoma"/>
            <family val="2"/>
          </rPr>
          <t xml:space="preserve">
Oribcing, Uganda
</t>
        </r>
      </text>
    </comment>
    <comment ref="AB5" authorId="1">
      <text>
        <r>
          <rPr>
            <b/>
            <sz val="9"/>
            <color indexed="81"/>
            <rFont val="Tahoma"/>
            <family val="2"/>
          </rPr>
          <t>Verkoijen:</t>
        </r>
        <r>
          <rPr>
            <sz val="9"/>
            <color indexed="81"/>
            <rFont val="Tahoma"/>
            <family val="2"/>
          </rPr>
          <t xml:space="preserve">
AIC, Jamaica
Solar Energy Uganda
Kihihi Coop (Kihi) Sacco, Uganda
Kibimba, Uganda
Habitat, Costa Rica
</t>
        </r>
      </text>
    </comment>
    <comment ref="AC5" authorId="1">
      <text>
        <r>
          <rPr>
            <b/>
            <sz val="9"/>
            <color indexed="81"/>
            <rFont val="Tahoma"/>
            <family val="2"/>
          </rPr>
          <t>Verkoijen:</t>
        </r>
        <r>
          <rPr>
            <sz val="9"/>
            <color indexed="81"/>
            <rFont val="Tahoma"/>
            <family val="2"/>
          </rPr>
          <t xml:space="preserve">
Belwet, Burkina
IMF Via Nova, DRC
Gulf Commercial Bank, Iraq
National Bank of Iraq, Iraq
Bank of Bagdad, Iraq
</t>
        </r>
        <r>
          <rPr>
            <b/>
            <sz val="9"/>
            <color indexed="81"/>
            <rFont val="Tahoma"/>
            <family val="2"/>
          </rPr>
          <t>Verkoijen:</t>
        </r>
        <r>
          <rPr>
            <sz val="9"/>
            <color indexed="81"/>
            <rFont val="Tahoma"/>
            <family val="2"/>
          </rPr>
          <t xml:space="preserve">
</t>
        </r>
      </text>
    </comment>
    <comment ref="AD5" authorId="1">
      <text>
        <r>
          <rPr>
            <b/>
            <sz val="9"/>
            <color indexed="81"/>
            <rFont val="Tahoma"/>
            <family val="2"/>
          </rPr>
          <t>Verkoijen:</t>
        </r>
        <r>
          <rPr>
            <sz val="9"/>
            <color indexed="81"/>
            <rFont val="Tahoma"/>
            <family val="2"/>
          </rPr>
          <t xml:space="preserve">
Freedom of Fin. Services, TZ
World Relief, Haiti
People MF, Kenya
Sal-Fol, Nigeria
Wasasa, Ethiopia
</t>
        </r>
      </text>
    </comment>
    <comment ref="AE5" authorId="1">
      <text>
        <r>
          <rPr>
            <b/>
            <sz val="9"/>
            <color indexed="81"/>
            <rFont val="Tahoma"/>
            <family val="2"/>
          </rPr>
          <t>Verkoijen:</t>
        </r>
        <r>
          <rPr>
            <sz val="9"/>
            <color indexed="81"/>
            <rFont val="Tahoma"/>
            <family val="2"/>
          </rPr>
          <t xml:space="preserve">
Ashur Bank, Iraq
Basrah Bank, Iraq
IME Bank, Iraq
North Bank, Iraq
Mosel Bank, Iraq
Chess, Kenya
</t>
        </r>
        <r>
          <rPr>
            <sz val="9"/>
            <color indexed="81"/>
            <rFont val="Tahoma"/>
            <family val="2"/>
          </rPr>
          <t>Finance Sudan</t>
        </r>
        <r>
          <rPr>
            <sz val="9"/>
            <color indexed="81"/>
            <rFont val="Tahoma"/>
            <family val="2"/>
          </rPr>
          <t xml:space="preserve">
</t>
        </r>
      </text>
    </comment>
    <comment ref="AF5" authorId="1">
      <text>
        <r>
          <rPr>
            <b/>
            <sz val="9"/>
            <color indexed="81"/>
            <rFont val="Tahoma"/>
            <family val="2"/>
          </rPr>
          <t>Verkoijen:</t>
        </r>
        <r>
          <rPr>
            <sz val="9"/>
            <color indexed="81"/>
            <rFont val="Tahoma"/>
            <family val="2"/>
          </rPr>
          <t xml:space="preserve">
Gamstar, Gambia
Malanga, Mozambique
Balera Microfinance Bank, Nigeria
Chat MF Bank, Nigeria
Kapoly MF Bank, Nigeria
Saminaka MF Bank, Nigeria
ADEKOR, DRC
CERP GALA LETU, DRC
</t>
        </r>
      </text>
    </comment>
    <comment ref="AH5" authorId="1">
      <text>
        <r>
          <rPr>
            <b/>
            <sz val="9"/>
            <color indexed="81"/>
            <rFont val="Tahoma"/>
            <family val="2"/>
          </rPr>
          <t>Verkoijen:</t>
        </r>
        <r>
          <rPr>
            <sz val="9"/>
            <color indexed="81"/>
            <rFont val="Tahoma"/>
            <family val="2"/>
          </rPr>
          <t xml:space="preserve">
Fonkoze, Haiti
</t>
        </r>
      </text>
    </comment>
    <comment ref="AI5" authorId="1">
      <text>
        <r>
          <rPr>
            <b/>
            <sz val="9"/>
            <color indexed="81"/>
            <rFont val="Tahoma"/>
            <family val="2"/>
          </rPr>
          <t>Verkoijen:</t>
        </r>
        <r>
          <rPr>
            <sz val="9"/>
            <color indexed="81"/>
            <rFont val="Tahoma"/>
            <family val="2"/>
          </rPr>
          <t xml:space="preserve">
Gumutindo, Uganda
</t>
        </r>
      </text>
    </comment>
    <comment ref="AJ5" authorId="1">
      <text>
        <r>
          <rPr>
            <b/>
            <sz val="9"/>
            <color indexed="81"/>
            <rFont val="Tahoma"/>
            <family val="2"/>
          </rPr>
          <t>Verkoijen:</t>
        </r>
        <r>
          <rPr>
            <sz val="9"/>
            <color indexed="81"/>
            <rFont val="Tahoma"/>
            <family val="2"/>
          </rPr>
          <t xml:space="preserve">
Premium MFB, Nigeria
Indefund, Malawi
</t>
        </r>
      </text>
    </comment>
    <comment ref="AK5" authorId="1">
      <text>
        <r>
          <rPr>
            <b/>
            <sz val="9"/>
            <color indexed="81"/>
            <rFont val="Tahoma"/>
            <family val="2"/>
          </rPr>
          <t>Verkoijen:</t>
        </r>
        <r>
          <rPr>
            <sz val="9"/>
            <color indexed="81"/>
            <rFont val="Tahoma"/>
            <family val="2"/>
          </rPr>
          <t xml:space="preserve">
Mzuzu Coffee Cooperatives Union, Malawi
Lurdes Mutola Foundation, Mozambique
</t>
        </r>
      </text>
    </comment>
    <comment ref="AL5" authorId="1">
      <text>
        <r>
          <rPr>
            <b/>
            <sz val="9"/>
            <color indexed="81"/>
            <rFont val="Tahoma"/>
            <family val="2"/>
          </rPr>
          <t>Verkoijen:</t>
        </r>
        <r>
          <rPr>
            <sz val="9"/>
            <color indexed="81"/>
            <rFont val="Tahoma"/>
            <family val="2"/>
          </rPr>
          <t xml:space="preserve">
Wau Bank, PNG
Microbanco-NGR, Mozambique
BOFA, Tanzania
Finadev, Tchad
Gallapo  Farmers Sacco Tz, 
Mlimani-Ngarash Sacco Tz, 
UIB Cameroun, 
AIC Jamaica
</t>
        </r>
      </text>
    </comment>
    <comment ref="AM5" authorId="1">
      <text>
        <r>
          <rPr>
            <b/>
            <sz val="9"/>
            <color indexed="81"/>
            <rFont val="Tahoma"/>
            <family val="2"/>
          </rPr>
          <t>Verkoijen:</t>
        </r>
        <r>
          <rPr>
            <sz val="9"/>
            <color indexed="81"/>
            <rFont val="Tahoma"/>
            <family val="2"/>
          </rPr>
          <t xml:space="preserve">
Bungudu Microfinance Bank, Nigeria
Gusau </t>
        </r>
        <r>
          <rPr>
            <sz val="9"/>
            <color indexed="81"/>
            <rFont val="Tahoma"/>
            <family val="2"/>
          </rPr>
          <t>Microfinance Bank, Nigeria</t>
        </r>
        <r>
          <rPr>
            <sz val="9"/>
            <color indexed="81"/>
            <rFont val="Tahoma"/>
            <family val="2"/>
          </rPr>
          <t xml:space="preserve">
Gworok Microfinance Bank, Nigeria
</t>
        </r>
      </text>
    </comment>
    <comment ref="E6" authorId="0">
      <text>
        <r>
          <rPr>
            <b/>
            <sz val="9"/>
            <color indexed="81"/>
            <rFont val="Tahoma"/>
            <family val="2"/>
          </rPr>
          <t>Hans Verkoijen:</t>
        </r>
        <r>
          <rPr>
            <sz val="9"/>
            <color indexed="81"/>
            <rFont val="Tahoma"/>
            <family val="2"/>
          </rPr>
          <t xml:space="preserve">
Includes 5 organistions via UNDP Ghana
</t>
        </r>
      </text>
    </comment>
  </commentList>
</comments>
</file>

<file path=xl/sharedStrings.xml><?xml version="1.0" encoding="utf-8"?>
<sst xmlns="http://schemas.openxmlformats.org/spreadsheetml/2006/main" count="41" uniqueCount="37">
  <si>
    <t>Total</t>
  </si>
  <si>
    <t>Indicateur/mois</t>
  </si>
  <si>
    <t>Nombre d'organisations actives</t>
  </si>
  <si>
    <t>Nouvelles Organisations</t>
  </si>
  <si>
    <t>Regagné</t>
  </si>
  <si>
    <t>Organisations qui ont abandoné</t>
  </si>
  <si>
    <t>Nombre de sites actifs</t>
  </si>
  <si>
    <t>IMF utilisant LPF</t>
  </si>
  <si>
    <t>Croissance en% de la clientèle</t>
  </si>
  <si>
    <t>Ventes cumulées</t>
  </si>
  <si>
    <t>Nouvelles organisations</t>
  </si>
  <si>
    <t>Abandons</t>
  </si>
  <si>
    <t>Nombre total de sites actifs</t>
  </si>
  <si>
    <t>Croissance en % des licences actives</t>
  </si>
  <si>
    <t>Type de Licence</t>
  </si>
  <si>
    <t>Au 30/6/2011</t>
  </si>
  <si>
    <t>Au 30/6/2010</t>
  </si>
  <si>
    <t>Au 30/6/2009</t>
  </si>
  <si>
    <t>Au 30/6/2008</t>
  </si>
  <si>
    <t>Seul utilisateur Foxpro</t>
  </si>
  <si>
    <t>5 - utilisateurs Foxpro</t>
  </si>
  <si>
    <t>12 - utilisateurs Foxpro</t>
  </si>
  <si>
    <t>20 - utilisateurs Serveur SQL</t>
  </si>
  <si>
    <t>Clients par région</t>
  </si>
  <si>
    <t>Au%</t>
  </si>
  <si>
    <t>Afrique orientale (y compris l'Ethiopie et l'Erythrée)</t>
  </si>
  <si>
    <t>Afrique occidentale Anglophone</t>
  </si>
  <si>
    <t>Afrique Francophone</t>
  </si>
  <si>
    <t>Des Caraïbes</t>
  </si>
  <si>
    <t>Caucase, Asie centrale, Russie</t>
  </si>
  <si>
    <t>Asie orientale et le Pacifique</t>
  </si>
  <si>
    <t>Péninsule Arabe</t>
  </si>
  <si>
    <t>Afrique du Sud (y compris l'Angola et le Mozambique)</t>
  </si>
  <si>
    <t>Europe et Etats Unis</t>
  </si>
  <si>
    <t>Amérique Latine</t>
  </si>
  <si>
    <t>Sous-continent indien</t>
  </si>
  <si>
    <t>Chine</t>
  </si>
</sst>
</file>

<file path=xl/styles.xml><?xml version="1.0" encoding="utf-8"?>
<styleSheet xmlns="http://schemas.openxmlformats.org/spreadsheetml/2006/main">
  <fonts count="10">
    <font>
      <sz val="10"/>
      <name val="Arial"/>
      <family val="2"/>
    </font>
    <font>
      <sz val="10"/>
      <name val="Arial"/>
      <family val="2"/>
    </font>
    <font>
      <b/>
      <sz val="10"/>
      <color theme="9" tint="-0.249977111117893"/>
      <name val="Arial"/>
      <family val="2"/>
    </font>
    <font>
      <sz val="11"/>
      <color theme="1"/>
      <name val="Calibri"/>
      <family val="2"/>
    </font>
    <font>
      <b/>
      <sz val="12"/>
      <name val="Arial"/>
      <family val="2"/>
    </font>
    <font>
      <b/>
      <i/>
      <sz val="10"/>
      <name val="Arial"/>
      <family val="2"/>
    </font>
    <font>
      <b/>
      <sz val="10"/>
      <name val="Arial"/>
      <family val="2"/>
    </font>
    <font>
      <sz val="12"/>
      <name val="Times New Roman"/>
      <family val="1"/>
    </font>
    <font>
      <b/>
      <sz val="9"/>
      <color indexed="81"/>
      <name val="Tahoma"/>
      <family val="2"/>
    </font>
    <font>
      <sz val="9"/>
      <color indexed="81"/>
      <name val="Tahoma"/>
      <family val="2"/>
    </font>
  </fonts>
  <fills count="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s>
  <borders count="4">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24">
    <xf numFmtId="0" fontId="0" fillId="0" borderId="0" xfId="0"/>
    <xf numFmtId="0" fontId="2" fillId="2" borderId="0" xfId="0" applyFont="1" applyFill="1"/>
    <xf numFmtId="17" fontId="2" fillId="2" borderId="0" xfId="0" applyNumberFormat="1" applyFont="1" applyFill="1" applyAlignment="1">
      <alignment horizontal="right"/>
    </xf>
    <xf numFmtId="0" fontId="3" fillId="0" borderId="0" xfId="0" applyFont="1"/>
    <xf numFmtId="0" fontId="4" fillId="0" borderId="1" xfId="0" applyFont="1" applyBorder="1"/>
    <xf numFmtId="0" fontId="4" fillId="0" borderId="2" xfId="0" applyFont="1" applyBorder="1"/>
    <xf numFmtId="0" fontId="5" fillId="3" borderId="3" xfId="0" applyFont="1" applyFill="1" applyBorder="1"/>
    <xf numFmtId="0" fontId="0" fillId="3" borderId="0" xfId="0" applyFill="1"/>
    <xf numFmtId="0" fontId="0" fillId="3" borderId="3" xfId="0" applyFill="1" applyBorder="1"/>
    <xf numFmtId="0" fontId="5" fillId="0" borderId="3" xfId="0" applyFont="1" applyBorder="1"/>
    <xf numFmtId="9" fontId="0" fillId="0" borderId="0" xfId="0" applyNumberFormat="1"/>
    <xf numFmtId="0" fontId="0" fillId="0" borderId="3" xfId="0" applyBorder="1"/>
    <xf numFmtId="0" fontId="5" fillId="3" borderId="1" xfId="0" applyFont="1" applyFill="1" applyBorder="1"/>
    <xf numFmtId="9" fontId="6" fillId="3" borderId="2" xfId="0" applyNumberFormat="1" applyFont="1" applyFill="1" applyBorder="1"/>
    <xf numFmtId="0" fontId="0" fillId="3" borderId="1" xfId="0" applyFill="1" applyBorder="1"/>
    <xf numFmtId="0" fontId="6" fillId="3" borderId="1" xfId="0" applyFont="1" applyFill="1" applyBorder="1"/>
    <xf numFmtId="0" fontId="6" fillId="3" borderId="2" xfId="0" applyFont="1" applyFill="1" applyBorder="1"/>
    <xf numFmtId="0" fontId="1" fillId="0" borderId="3" xfId="0" applyFont="1" applyBorder="1"/>
    <xf numFmtId="9" fontId="0" fillId="0" borderId="3" xfId="0" applyNumberFormat="1" applyBorder="1"/>
    <xf numFmtId="9" fontId="6" fillId="3" borderId="1" xfId="0" applyNumberFormat="1" applyFont="1" applyFill="1" applyBorder="1"/>
    <xf numFmtId="0" fontId="6" fillId="3" borderId="2" xfId="0" applyFont="1" applyFill="1" applyBorder="1" applyAlignment="1">
      <alignment horizontal="right"/>
    </xf>
    <xf numFmtId="0" fontId="7" fillId="0" borderId="3" xfId="0" applyFont="1" applyBorder="1" applyAlignment="1">
      <alignment vertical="top" wrapText="1"/>
    </xf>
    <xf numFmtId="0" fontId="1" fillId="0" borderId="0" xfId="0" applyFont="1"/>
    <xf numFmtId="46" fontId="6" fillId="3" borderId="2" xfId="0" applyNumberFormat="1" applyFont="1" applyFill="1" applyBorder="1" applyAlignment="1">
      <alignment horizontal="righ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en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xpiry Dates"/>
      <sheetName val="Sales Licenses"/>
      <sheetName val="Uganda"/>
      <sheetName val="Age"/>
      <sheetName val="Country"/>
      <sheetName val="Analysis"/>
      <sheetName val="Trend"/>
      <sheetName val="Marketing"/>
      <sheetName val="Sheet1"/>
    </sheetNames>
    <sheetDataSet>
      <sheetData sheetId="0">
        <row r="255">
          <cell r="C255" t="str">
            <v>Hunger project</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R39"/>
  <sheetViews>
    <sheetView tabSelected="1" workbookViewId="0">
      <pane xSplit="1" ySplit="1" topLeftCell="B2" activePane="bottomRight" state="frozen"/>
      <selection pane="topRight" activeCell="B1" sqref="B1"/>
      <selection pane="bottomLeft" activeCell="A2" sqref="A2"/>
      <selection pane="bottomRight" activeCell="B1" sqref="B1"/>
    </sheetView>
  </sheetViews>
  <sheetFormatPr defaultRowHeight="12.75"/>
  <cols>
    <col min="1" max="1" width="35.140625" customWidth="1"/>
    <col min="2" max="2" width="16" customWidth="1"/>
    <col min="3" max="3" width="13" customWidth="1"/>
    <col min="4" max="4" width="12.140625" customWidth="1"/>
    <col min="6" max="6" width="12.85546875" customWidth="1"/>
    <col min="8" max="8" width="12.7109375" customWidth="1"/>
  </cols>
  <sheetData>
    <row r="1" spans="1:44">
      <c r="A1" s="1" t="s">
        <v>1</v>
      </c>
      <c r="B1" s="2">
        <v>39600</v>
      </c>
      <c r="C1" s="2">
        <v>39630</v>
      </c>
      <c r="D1" s="2">
        <v>39661</v>
      </c>
      <c r="E1" s="2">
        <v>39692</v>
      </c>
      <c r="F1" s="2">
        <v>39722</v>
      </c>
      <c r="G1" s="2">
        <v>39753</v>
      </c>
      <c r="H1" s="2">
        <v>39783</v>
      </c>
      <c r="I1" s="2">
        <v>39814</v>
      </c>
      <c r="J1" s="2">
        <v>39845</v>
      </c>
      <c r="K1" s="2">
        <v>39873</v>
      </c>
      <c r="L1" s="2">
        <v>39904</v>
      </c>
      <c r="M1" s="2">
        <v>39934</v>
      </c>
      <c r="N1" s="2">
        <v>39965</v>
      </c>
      <c r="O1" s="2">
        <v>39995</v>
      </c>
      <c r="P1" s="2">
        <v>40026</v>
      </c>
      <c r="Q1" s="2">
        <v>40057</v>
      </c>
      <c r="R1" s="2">
        <v>40087</v>
      </c>
      <c r="S1" s="2">
        <v>40118</v>
      </c>
      <c r="T1" s="2">
        <v>40148</v>
      </c>
      <c r="U1" s="2">
        <v>40179</v>
      </c>
      <c r="V1" s="2">
        <v>40210</v>
      </c>
      <c r="W1" s="2">
        <v>40238</v>
      </c>
      <c r="X1" s="2">
        <v>40269</v>
      </c>
      <c r="Y1" s="2">
        <v>40299</v>
      </c>
      <c r="Z1" s="2">
        <v>40330</v>
      </c>
      <c r="AA1" s="2">
        <v>40360</v>
      </c>
      <c r="AB1" s="2">
        <v>40391</v>
      </c>
      <c r="AC1" s="2">
        <v>40422</v>
      </c>
      <c r="AD1" s="2">
        <v>40452</v>
      </c>
      <c r="AE1" s="2">
        <v>40483</v>
      </c>
      <c r="AF1" s="2">
        <v>40513</v>
      </c>
      <c r="AG1" s="2">
        <v>40544</v>
      </c>
      <c r="AH1" s="2">
        <v>40575</v>
      </c>
      <c r="AI1" s="2">
        <v>40603</v>
      </c>
      <c r="AJ1" s="2">
        <v>40634</v>
      </c>
      <c r="AK1" s="2">
        <v>40664</v>
      </c>
      <c r="AL1" s="2">
        <v>40695</v>
      </c>
      <c r="AM1" s="2">
        <v>40725</v>
      </c>
      <c r="AN1" s="2">
        <v>40756</v>
      </c>
      <c r="AO1" s="2">
        <v>40787</v>
      </c>
      <c r="AP1" s="2">
        <v>40817</v>
      </c>
      <c r="AQ1" s="2">
        <v>40848</v>
      </c>
      <c r="AR1" s="2">
        <v>40878</v>
      </c>
    </row>
    <row r="2" spans="1:44" ht="15">
      <c r="A2" t="s">
        <v>2</v>
      </c>
      <c r="B2" s="3">
        <v>204</v>
      </c>
      <c r="C2">
        <f t="shared" ref="C2:AR2" si="0">B2+C3-C5+C4</f>
        <v>208</v>
      </c>
      <c r="D2">
        <f t="shared" si="0"/>
        <v>207</v>
      </c>
      <c r="E2">
        <f t="shared" si="0"/>
        <v>217</v>
      </c>
      <c r="F2">
        <f t="shared" si="0"/>
        <v>219</v>
      </c>
      <c r="G2">
        <f t="shared" si="0"/>
        <v>221</v>
      </c>
      <c r="H2">
        <f t="shared" si="0"/>
        <v>225</v>
      </c>
      <c r="I2">
        <f t="shared" si="0"/>
        <v>226</v>
      </c>
      <c r="J2">
        <f t="shared" si="0"/>
        <v>227</v>
      </c>
      <c r="K2">
        <f t="shared" si="0"/>
        <v>234</v>
      </c>
      <c r="L2">
        <f t="shared" si="0"/>
        <v>239</v>
      </c>
      <c r="M2">
        <f t="shared" si="0"/>
        <v>243</v>
      </c>
      <c r="N2">
        <f t="shared" si="0"/>
        <v>249</v>
      </c>
      <c r="O2">
        <f t="shared" si="0"/>
        <v>260</v>
      </c>
      <c r="P2">
        <f t="shared" si="0"/>
        <v>255</v>
      </c>
      <c r="Q2">
        <f t="shared" si="0"/>
        <v>260</v>
      </c>
      <c r="R2">
        <f t="shared" si="0"/>
        <v>264</v>
      </c>
      <c r="S2">
        <f t="shared" si="0"/>
        <v>273</v>
      </c>
      <c r="T2">
        <f t="shared" si="0"/>
        <v>277</v>
      </c>
      <c r="U2">
        <f t="shared" si="0"/>
        <v>285</v>
      </c>
      <c r="V2">
        <f t="shared" si="0"/>
        <v>287</v>
      </c>
      <c r="W2">
        <f t="shared" si="0"/>
        <v>288</v>
      </c>
      <c r="X2">
        <f t="shared" si="0"/>
        <v>288</v>
      </c>
      <c r="Y2">
        <f t="shared" si="0"/>
        <v>290</v>
      </c>
      <c r="Z2">
        <f t="shared" si="0"/>
        <v>288</v>
      </c>
      <c r="AA2">
        <f t="shared" si="0"/>
        <v>290</v>
      </c>
      <c r="AB2">
        <f t="shared" si="0"/>
        <v>290</v>
      </c>
      <c r="AC2">
        <f t="shared" si="0"/>
        <v>288</v>
      </c>
      <c r="AD2">
        <f t="shared" si="0"/>
        <v>286</v>
      </c>
      <c r="AE2">
        <f t="shared" si="0"/>
        <v>284</v>
      </c>
      <c r="AF2">
        <f t="shared" si="0"/>
        <v>297</v>
      </c>
      <c r="AG2">
        <f t="shared" si="0"/>
        <v>301</v>
      </c>
      <c r="AH2">
        <f t="shared" si="0"/>
        <v>306</v>
      </c>
      <c r="AI2">
        <f t="shared" si="0"/>
        <v>309</v>
      </c>
      <c r="AJ2">
        <f t="shared" si="0"/>
        <v>312</v>
      </c>
      <c r="AK2">
        <f t="shared" si="0"/>
        <v>318</v>
      </c>
      <c r="AL2">
        <f t="shared" si="0"/>
        <v>314</v>
      </c>
      <c r="AM2">
        <f t="shared" si="0"/>
        <v>315</v>
      </c>
      <c r="AN2">
        <f t="shared" si="0"/>
        <v>315</v>
      </c>
      <c r="AO2">
        <f t="shared" si="0"/>
        <v>315</v>
      </c>
      <c r="AP2">
        <f t="shared" si="0"/>
        <v>315</v>
      </c>
      <c r="AQ2">
        <f t="shared" si="0"/>
        <v>315</v>
      </c>
      <c r="AR2">
        <f t="shared" si="0"/>
        <v>315</v>
      </c>
    </row>
    <row r="3" spans="1:44" ht="15">
      <c r="A3" s="3" t="s">
        <v>3</v>
      </c>
      <c r="B3" s="3"/>
      <c r="C3">
        <v>6</v>
      </c>
      <c r="D3">
        <v>2</v>
      </c>
      <c r="E3">
        <v>10</v>
      </c>
      <c r="F3">
        <v>7</v>
      </c>
      <c r="G3">
        <v>4</v>
      </c>
      <c r="H3">
        <v>7</v>
      </c>
      <c r="I3">
        <v>1</v>
      </c>
      <c r="J3">
        <v>4</v>
      </c>
      <c r="K3">
        <v>2</v>
      </c>
      <c r="L3">
        <v>6</v>
      </c>
      <c r="M3">
        <v>5</v>
      </c>
      <c r="N3">
        <v>13</v>
      </c>
      <c r="O3">
        <v>10</v>
      </c>
      <c r="P3">
        <v>3</v>
      </c>
      <c r="Q3">
        <v>8</v>
      </c>
      <c r="R3">
        <v>4</v>
      </c>
      <c r="S3">
        <v>11</v>
      </c>
      <c r="T3">
        <v>5</v>
      </c>
      <c r="U3">
        <v>9</v>
      </c>
      <c r="V3">
        <v>8</v>
      </c>
      <c r="W3">
        <v>3</v>
      </c>
      <c r="X3">
        <v>2</v>
      </c>
      <c r="Y3">
        <v>4</v>
      </c>
      <c r="Z3">
        <v>4</v>
      </c>
      <c r="AA3">
        <v>3</v>
      </c>
      <c r="AB3">
        <v>3</v>
      </c>
      <c r="AC3">
        <v>2</v>
      </c>
      <c r="AD3">
        <v>1</v>
      </c>
      <c r="AE3">
        <v>5</v>
      </c>
      <c r="AF3">
        <v>21</v>
      </c>
      <c r="AG3">
        <v>4</v>
      </c>
      <c r="AH3">
        <v>6</v>
      </c>
      <c r="AI3">
        <v>2</v>
      </c>
      <c r="AJ3">
        <v>5</v>
      </c>
      <c r="AK3">
        <v>8</v>
      </c>
      <c r="AL3">
        <v>3</v>
      </c>
      <c r="AM3">
        <v>4</v>
      </c>
    </row>
    <row r="4" spans="1:44" ht="15">
      <c r="A4" s="3" t="s">
        <v>4</v>
      </c>
      <c r="B4" s="3"/>
      <c r="C4">
        <v>1</v>
      </c>
      <c r="D4">
        <v>2</v>
      </c>
      <c r="E4">
        <v>0</v>
      </c>
      <c r="F4">
        <v>1</v>
      </c>
      <c r="G4">
        <v>0</v>
      </c>
      <c r="H4">
        <v>0</v>
      </c>
      <c r="I4">
        <v>1</v>
      </c>
      <c r="J4">
        <v>2</v>
      </c>
      <c r="K4">
        <v>6</v>
      </c>
      <c r="M4">
        <v>1</v>
      </c>
      <c r="O4">
        <v>1</v>
      </c>
      <c r="P4">
        <v>1</v>
      </c>
      <c r="Q4">
        <v>1</v>
      </c>
      <c r="R4">
        <v>1</v>
      </c>
      <c r="T4">
        <v>1</v>
      </c>
      <c r="V4">
        <v>1</v>
      </c>
      <c r="W4">
        <v>2</v>
      </c>
      <c r="AB4">
        <v>2</v>
      </c>
      <c r="AC4">
        <v>1</v>
      </c>
      <c r="AD4">
        <v>2</v>
      </c>
      <c r="AI4">
        <v>2</v>
      </c>
      <c r="AL4">
        <v>1</v>
      </c>
    </row>
    <row r="5" spans="1:44" ht="15">
      <c r="A5" t="s">
        <v>5</v>
      </c>
      <c r="B5" s="3"/>
      <c r="C5">
        <v>3</v>
      </c>
      <c r="D5">
        <v>5</v>
      </c>
      <c r="E5">
        <v>0</v>
      </c>
      <c r="F5">
        <v>6</v>
      </c>
      <c r="G5">
        <v>2</v>
      </c>
      <c r="H5">
        <v>3</v>
      </c>
      <c r="I5">
        <v>1</v>
      </c>
      <c r="J5">
        <v>5</v>
      </c>
      <c r="K5">
        <v>1</v>
      </c>
      <c r="L5">
        <v>1</v>
      </c>
      <c r="M5">
        <v>2</v>
      </c>
      <c r="N5">
        <v>7</v>
      </c>
      <c r="P5">
        <v>9</v>
      </c>
      <c r="Q5">
        <v>4</v>
      </c>
      <c r="R5">
        <v>1</v>
      </c>
      <c r="S5">
        <v>2</v>
      </c>
      <c r="T5">
        <v>2</v>
      </c>
      <c r="U5">
        <v>1</v>
      </c>
      <c r="V5">
        <v>7</v>
      </c>
      <c r="W5">
        <v>4</v>
      </c>
      <c r="X5">
        <v>2</v>
      </c>
      <c r="Y5">
        <v>2</v>
      </c>
      <c r="Z5">
        <v>6</v>
      </c>
      <c r="AA5">
        <v>1</v>
      </c>
      <c r="AB5">
        <v>5</v>
      </c>
      <c r="AC5">
        <v>5</v>
      </c>
      <c r="AD5">
        <v>5</v>
      </c>
      <c r="AE5">
        <v>7</v>
      </c>
      <c r="AF5">
        <v>8</v>
      </c>
      <c r="AH5">
        <v>1</v>
      </c>
      <c r="AI5">
        <v>1</v>
      </c>
      <c r="AJ5">
        <v>2</v>
      </c>
      <c r="AK5">
        <v>2</v>
      </c>
      <c r="AL5">
        <v>8</v>
      </c>
      <c r="AM5">
        <v>3</v>
      </c>
    </row>
    <row r="6" spans="1:44" ht="15">
      <c r="A6" t="s">
        <v>6</v>
      </c>
      <c r="B6" s="3">
        <v>414</v>
      </c>
      <c r="C6">
        <v>440</v>
      </c>
      <c r="D6">
        <v>435</v>
      </c>
      <c r="E6">
        <v>446</v>
      </c>
      <c r="F6">
        <v>466</v>
      </c>
      <c r="G6">
        <v>467</v>
      </c>
      <c r="H6">
        <v>478</v>
      </c>
      <c r="I6">
        <v>485</v>
      </c>
      <c r="J6">
        <v>487</v>
      </c>
      <c r="K6">
        <v>512</v>
      </c>
      <c r="L6">
        <v>527</v>
      </c>
      <c r="M6">
        <v>534</v>
      </c>
      <c r="N6">
        <v>547</v>
      </c>
      <c r="O6">
        <v>561</v>
      </c>
      <c r="P6">
        <v>560</v>
      </c>
      <c r="Q6">
        <v>569</v>
      </c>
      <c r="R6">
        <v>598</v>
      </c>
      <c r="S6">
        <v>619</v>
      </c>
      <c r="T6">
        <v>625</v>
      </c>
      <c r="U6">
        <v>645</v>
      </c>
      <c r="V6">
        <v>664</v>
      </c>
      <c r="W6">
        <v>668</v>
      </c>
      <c r="X6">
        <v>669</v>
      </c>
      <c r="Y6">
        <v>675</v>
      </c>
      <c r="Z6">
        <v>673</v>
      </c>
      <c r="AA6">
        <v>678</v>
      </c>
      <c r="AB6">
        <v>679</v>
      </c>
      <c r="AC6">
        <v>678</v>
      </c>
      <c r="AD6">
        <v>677</v>
      </c>
      <c r="AE6">
        <v>682</v>
      </c>
      <c r="AF6">
        <v>716</v>
      </c>
      <c r="AG6">
        <v>725</v>
      </c>
      <c r="AH6">
        <v>719</v>
      </c>
      <c r="AI6">
        <v>732</v>
      </c>
      <c r="AJ6">
        <v>731</v>
      </c>
      <c r="AK6">
        <v>736</v>
      </c>
      <c r="AL6">
        <v>716</v>
      </c>
      <c r="AM6">
        <v>715</v>
      </c>
    </row>
    <row r="10" spans="1:44" ht="15.75">
      <c r="A10" s="4"/>
      <c r="B10" s="5">
        <v>2011</v>
      </c>
      <c r="C10" s="5">
        <v>2010</v>
      </c>
      <c r="D10" s="5">
        <v>2009</v>
      </c>
      <c r="E10" s="5">
        <v>2008</v>
      </c>
      <c r="F10" s="5">
        <v>2007</v>
      </c>
      <c r="G10" s="5">
        <v>2006</v>
      </c>
      <c r="H10" s="5">
        <v>2005</v>
      </c>
      <c r="I10" s="5">
        <v>2004</v>
      </c>
      <c r="J10" s="5">
        <v>2003</v>
      </c>
      <c r="K10" s="5">
        <v>2002</v>
      </c>
      <c r="L10" s="5">
        <v>2001</v>
      </c>
      <c r="M10" s="5">
        <v>2000</v>
      </c>
      <c r="N10" s="4">
        <v>1999</v>
      </c>
    </row>
    <row r="11" spans="1:44">
      <c r="A11" s="6" t="s">
        <v>7</v>
      </c>
      <c r="B11" s="7">
        <f>C11+B13-B15</f>
        <v>307</v>
      </c>
      <c r="C11" s="7">
        <f t="shared" ref="C11:J11" si="1">D11+C13-C15</f>
        <v>289</v>
      </c>
      <c r="D11" s="7">
        <f t="shared" si="1"/>
        <v>249</v>
      </c>
      <c r="E11" s="7">
        <f t="shared" si="1"/>
        <v>204</v>
      </c>
      <c r="F11" s="7">
        <f t="shared" si="1"/>
        <v>175</v>
      </c>
      <c r="G11" s="7">
        <f t="shared" si="1"/>
        <v>162</v>
      </c>
      <c r="H11" s="7">
        <f t="shared" si="1"/>
        <v>145</v>
      </c>
      <c r="I11" s="7">
        <f t="shared" si="1"/>
        <v>125</v>
      </c>
      <c r="J11" s="7">
        <f t="shared" si="1"/>
        <v>94</v>
      </c>
      <c r="K11" s="7">
        <f>L11+K13-K15</f>
        <v>56</v>
      </c>
      <c r="L11" s="7">
        <f>M11+L13-L15</f>
        <v>40</v>
      </c>
      <c r="M11" s="7">
        <f>N11+M13-M15</f>
        <v>24</v>
      </c>
      <c r="N11" s="8">
        <v>5</v>
      </c>
    </row>
    <row r="12" spans="1:44">
      <c r="A12" s="9" t="s">
        <v>8</v>
      </c>
      <c r="B12" s="10">
        <f>(B11-C11)/C11</f>
        <v>6.228373702422145E-2</v>
      </c>
      <c r="C12" s="10">
        <f>(C11-D11)/D11</f>
        <v>0.1606425702811245</v>
      </c>
      <c r="D12" s="10">
        <f t="shared" ref="D12:M12" si="2">(D11-E11)/E11</f>
        <v>0.22058823529411764</v>
      </c>
      <c r="E12" s="10">
        <f t="shared" si="2"/>
        <v>0.1657142857142857</v>
      </c>
      <c r="F12" s="10">
        <f t="shared" si="2"/>
        <v>8.0246913580246909E-2</v>
      </c>
      <c r="G12" s="10">
        <f t="shared" si="2"/>
        <v>0.11724137931034483</v>
      </c>
      <c r="H12" s="10">
        <f t="shared" si="2"/>
        <v>0.16</v>
      </c>
      <c r="I12" s="10">
        <f t="shared" si="2"/>
        <v>0.32978723404255317</v>
      </c>
      <c r="J12" s="10">
        <f t="shared" si="2"/>
        <v>0.6785714285714286</v>
      </c>
      <c r="K12" s="10">
        <f t="shared" si="2"/>
        <v>0.4</v>
      </c>
      <c r="L12" s="10">
        <f t="shared" si="2"/>
        <v>0.66666666666666663</v>
      </c>
      <c r="M12" s="10">
        <f t="shared" si="2"/>
        <v>3.8</v>
      </c>
      <c r="N12" s="11"/>
    </row>
    <row r="13" spans="1:44">
      <c r="A13" s="9" t="s">
        <v>10</v>
      </c>
      <c r="B13">
        <v>63</v>
      </c>
      <c r="C13">
        <v>57</v>
      </c>
      <c r="D13">
        <v>67</v>
      </c>
      <c r="E13">
        <v>65</v>
      </c>
      <c r="F13">
        <v>47</v>
      </c>
      <c r="G13">
        <v>44</v>
      </c>
      <c r="H13">
        <v>28</v>
      </c>
      <c r="I13">
        <v>51</v>
      </c>
      <c r="J13">
        <v>49</v>
      </c>
      <c r="K13">
        <v>26</v>
      </c>
      <c r="L13">
        <v>22</v>
      </c>
      <c r="M13">
        <v>21</v>
      </c>
      <c r="N13" s="11">
        <v>5</v>
      </c>
    </row>
    <row r="14" spans="1:44">
      <c r="A14" s="9" t="s">
        <v>9</v>
      </c>
      <c r="B14">
        <f t="shared" ref="B14:J14" si="3">B13+C14</f>
        <v>545</v>
      </c>
      <c r="C14">
        <f t="shared" si="3"/>
        <v>482</v>
      </c>
      <c r="D14">
        <f t="shared" si="3"/>
        <v>425</v>
      </c>
      <c r="E14">
        <f t="shared" si="3"/>
        <v>358</v>
      </c>
      <c r="F14">
        <f t="shared" si="3"/>
        <v>293</v>
      </c>
      <c r="G14">
        <f t="shared" si="3"/>
        <v>246</v>
      </c>
      <c r="H14">
        <f t="shared" si="3"/>
        <v>202</v>
      </c>
      <c r="I14">
        <f t="shared" si="3"/>
        <v>174</v>
      </c>
      <c r="J14">
        <f t="shared" si="3"/>
        <v>123</v>
      </c>
      <c r="K14">
        <f>K13+L14</f>
        <v>74</v>
      </c>
      <c r="L14">
        <f>L13+M14</f>
        <v>48</v>
      </c>
      <c r="M14">
        <f>M13+N14</f>
        <v>26</v>
      </c>
      <c r="N14" s="11">
        <v>5</v>
      </c>
    </row>
    <row r="15" spans="1:44">
      <c r="A15" s="9" t="s">
        <v>11</v>
      </c>
      <c r="B15">
        <v>45</v>
      </c>
      <c r="C15">
        <v>17</v>
      </c>
      <c r="D15">
        <v>22</v>
      </c>
      <c r="E15">
        <v>36</v>
      </c>
      <c r="F15">
        <v>34</v>
      </c>
      <c r="G15">
        <v>27</v>
      </c>
      <c r="H15">
        <v>8</v>
      </c>
      <c r="I15">
        <v>20</v>
      </c>
      <c r="J15">
        <v>11</v>
      </c>
      <c r="K15">
        <v>10</v>
      </c>
      <c r="L15">
        <v>6</v>
      </c>
      <c r="M15">
        <v>2</v>
      </c>
      <c r="N15" s="11"/>
    </row>
    <row r="16" spans="1:44">
      <c r="A16" s="9" t="s">
        <v>12</v>
      </c>
      <c r="B16">
        <v>716</v>
      </c>
      <c r="C16">
        <v>674</v>
      </c>
      <c r="D16">
        <v>547</v>
      </c>
      <c r="E16">
        <v>414</v>
      </c>
      <c r="F16">
        <v>356</v>
      </c>
      <c r="G16">
        <v>309</v>
      </c>
      <c r="H16">
        <v>281</v>
      </c>
      <c r="I16">
        <v>236</v>
      </c>
      <c r="J16">
        <v>165</v>
      </c>
      <c r="K16">
        <v>125</v>
      </c>
      <c r="L16">
        <v>92</v>
      </c>
      <c r="M16">
        <v>51</v>
      </c>
      <c r="N16" s="11">
        <v>19</v>
      </c>
    </row>
    <row r="17" spans="1:14">
      <c r="A17" s="12" t="s">
        <v>13</v>
      </c>
      <c r="B17" s="13">
        <f t="shared" ref="B17:M17" si="4">(B16-C16)/C16</f>
        <v>6.2314540059347182E-2</v>
      </c>
      <c r="C17" s="13">
        <f t="shared" si="4"/>
        <v>0.23217550274223034</v>
      </c>
      <c r="D17" s="13">
        <f t="shared" si="4"/>
        <v>0.32125603864734298</v>
      </c>
      <c r="E17" s="13">
        <f t="shared" si="4"/>
        <v>0.16292134831460675</v>
      </c>
      <c r="F17" s="13">
        <f t="shared" si="4"/>
        <v>0.15210355987055016</v>
      </c>
      <c r="G17" s="13">
        <f t="shared" si="4"/>
        <v>9.9644128113879002E-2</v>
      </c>
      <c r="H17" s="13">
        <f t="shared" si="4"/>
        <v>0.19067796610169491</v>
      </c>
      <c r="I17" s="13">
        <f t="shared" si="4"/>
        <v>0.4303030303030303</v>
      </c>
      <c r="J17" s="13">
        <f t="shared" si="4"/>
        <v>0.32</v>
      </c>
      <c r="K17" s="13">
        <f t="shared" si="4"/>
        <v>0.35869565217391303</v>
      </c>
      <c r="L17" s="13">
        <f t="shared" si="4"/>
        <v>0.80392156862745101</v>
      </c>
      <c r="M17" s="13">
        <f t="shared" si="4"/>
        <v>1.6842105263157894</v>
      </c>
      <c r="N17" s="14"/>
    </row>
    <row r="19" spans="1:14">
      <c r="A19" s="15" t="s">
        <v>14</v>
      </c>
      <c r="B19" s="16" t="s">
        <v>15</v>
      </c>
      <c r="C19" s="16"/>
      <c r="D19" s="16" t="s">
        <v>16</v>
      </c>
      <c r="E19" s="16"/>
      <c r="F19" s="16" t="s">
        <v>17</v>
      </c>
      <c r="G19" s="16"/>
      <c r="H19" s="16" t="s">
        <v>18</v>
      </c>
      <c r="I19" s="15"/>
    </row>
    <row r="20" spans="1:14">
      <c r="A20" s="17" t="s">
        <v>19</v>
      </c>
      <c r="B20">
        <v>270</v>
      </c>
      <c r="C20" s="10">
        <f>B20/B24</f>
        <v>0.38081805359661497</v>
      </c>
      <c r="D20">
        <v>249</v>
      </c>
      <c r="E20" s="10">
        <f>D20/D24</f>
        <v>0.36943620178041542</v>
      </c>
      <c r="F20">
        <v>218</v>
      </c>
      <c r="G20" s="10">
        <f>F20/F24</f>
        <v>0.39853747714808047</v>
      </c>
      <c r="H20">
        <v>180</v>
      </c>
      <c r="I20" s="18">
        <f>H20/H24</f>
        <v>0.42755344418052255</v>
      </c>
    </row>
    <row r="21" spans="1:14">
      <c r="A21" s="17" t="s">
        <v>20</v>
      </c>
      <c r="B21">
        <v>351</v>
      </c>
      <c r="C21" s="10">
        <f>B21/B24</f>
        <v>0.49506346967559944</v>
      </c>
      <c r="D21">
        <v>321</v>
      </c>
      <c r="E21" s="10">
        <f>D21/D24</f>
        <v>0.47626112759643918</v>
      </c>
      <c r="F21">
        <v>244</v>
      </c>
      <c r="G21" s="10">
        <f>F21/F24</f>
        <v>0.44606946983546619</v>
      </c>
      <c r="H21">
        <v>189</v>
      </c>
      <c r="I21" s="18">
        <f>H21/H24</f>
        <v>0.44893111638954869</v>
      </c>
    </row>
    <row r="22" spans="1:14">
      <c r="A22" s="17" t="s">
        <v>21</v>
      </c>
      <c r="B22">
        <v>41</v>
      </c>
      <c r="C22" s="10">
        <f>B22/B24</f>
        <v>5.7827926657263752E-2</v>
      </c>
      <c r="D22">
        <v>40</v>
      </c>
      <c r="E22" s="10">
        <f>D22/D24</f>
        <v>5.9347181008902079E-2</v>
      </c>
      <c r="F22">
        <v>35</v>
      </c>
      <c r="G22" s="10">
        <f>F22/F24</f>
        <v>6.3985374771480807E-2</v>
      </c>
      <c r="H22">
        <v>28</v>
      </c>
      <c r="I22" s="18">
        <f>H22/H24</f>
        <v>6.6508313539192399E-2</v>
      </c>
    </row>
    <row r="23" spans="1:14">
      <c r="A23" s="17" t="s">
        <v>22</v>
      </c>
      <c r="B23">
        <v>47</v>
      </c>
      <c r="C23" s="10">
        <f>B23/B24</f>
        <v>6.6290550070521856E-2</v>
      </c>
      <c r="D23">
        <v>64</v>
      </c>
      <c r="E23" s="10">
        <f>D23/D24</f>
        <v>9.4955489614243327E-2</v>
      </c>
      <c r="F23">
        <v>50</v>
      </c>
      <c r="G23" s="10">
        <f>F23/F24</f>
        <v>9.1407678244972576E-2</v>
      </c>
      <c r="H23">
        <v>24</v>
      </c>
      <c r="I23" s="18">
        <f>H23/H24</f>
        <v>5.7007125890736345E-2</v>
      </c>
    </row>
    <row r="24" spans="1:14">
      <c r="A24" s="15" t="s">
        <v>0</v>
      </c>
      <c r="B24" s="16">
        <f t="shared" ref="B24:I24" si="5">SUM(B20:B23)</f>
        <v>709</v>
      </c>
      <c r="C24" s="13">
        <f t="shared" si="5"/>
        <v>1</v>
      </c>
      <c r="D24" s="16">
        <f t="shared" si="5"/>
        <v>674</v>
      </c>
      <c r="E24" s="13">
        <f t="shared" si="5"/>
        <v>1</v>
      </c>
      <c r="F24" s="16">
        <f t="shared" si="5"/>
        <v>547</v>
      </c>
      <c r="G24" s="13">
        <f t="shared" si="5"/>
        <v>1</v>
      </c>
      <c r="H24" s="16">
        <f t="shared" si="5"/>
        <v>421</v>
      </c>
      <c r="I24" s="19">
        <f t="shared" si="5"/>
        <v>1</v>
      </c>
    </row>
    <row r="26" spans="1:14">
      <c r="A26" s="16" t="s">
        <v>23</v>
      </c>
      <c r="B26" s="23">
        <v>83.791666666666671</v>
      </c>
      <c r="C26" s="20" t="s">
        <v>24</v>
      </c>
      <c r="D26" s="23">
        <v>83.75</v>
      </c>
      <c r="E26" s="20" t="s">
        <v>24</v>
      </c>
      <c r="F26" s="23">
        <v>83.708333333333329</v>
      </c>
      <c r="G26" s="20" t="s">
        <v>24</v>
      </c>
      <c r="H26" s="23">
        <v>83.666666666666671</v>
      </c>
      <c r="I26" s="20" t="s">
        <v>24</v>
      </c>
    </row>
    <row r="27" spans="1:14" ht="31.5">
      <c r="A27" s="21" t="s">
        <v>25</v>
      </c>
      <c r="B27">
        <v>75</v>
      </c>
      <c r="C27" s="10">
        <f>B27/B39</f>
        <v>0.23961661341853036</v>
      </c>
      <c r="D27">
        <v>77</v>
      </c>
      <c r="E27" s="10">
        <f>D27/D39</f>
        <v>0.26643598615916952</v>
      </c>
      <c r="F27">
        <v>69</v>
      </c>
      <c r="G27" s="10">
        <f>F27/F39</f>
        <v>0.27710843373493976</v>
      </c>
      <c r="H27">
        <v>70</v>
      </c>
      <c r="I27" s="18">
        <f>H27/H39</f>
        <v>0.34313725490196079</v>
      </c>
    </row>
    <row r="28" spans="1:14" ht="15.75">
      <c r="A28" s="21" t="s">
        <v>26</v>
      </c>
      <c r="B28">
        <v>65</v>
      </c>
      <c r="C28" s="10">
        <f>B28/B39</f>
        <v>0.20766773162939298</v>
      </c>
      <c r="D28">
        <v>64</v>
      </c>
      <c r="E28" s="10">
        <f>D28/D39</f>
        <v>0.22145328719723184</v>
      </c>
      <c r="F28">
        <v>55</v>
      </c>
      <c r="G28" s="10">
        <f>F28/F39</f>
        <v>0.22088353413654618</v>
      </c>
      <c r="H28">
        <v>34</v>
      </c>
      <c r="I28" s="18">
        <f>H28/H39</f>
        <v>0.16666666666666666</v>
      </c>
    </row>
    <row r="29" spans="1:14" ht="15.75">
      <c r="A29" s="21" t="s">
        <v>27</v>
      </c>
      <c r="B29">
        <v>68</v>
      </c>
      <c r="C29" s="10">
        <f>B29/B39</f>
        <v>0.21725239616613418</v>
      </c>
      <c r="D29">
        <v>51</v>
      </c>
      <c r="E29" s="10">
        <f>D29/D39</f>
        <v>0.17647058823529413</v>
      </c>
      <c r="F29">
        <v>44</v>
      </c>
      <c r="G29" s="10">
        <f>F29/F39</f>
        <v>0.17670682730923695</v>
      </c>
      <c r="H29">
        <v>30</v>
      </c>
      <c r="I29" s="18">
        <f>H29/H39</f>
        <v>0.14705882352941177</v>
      </c>
    </row>
    <row r="30" spans="1:14" ht="15.75">
      <c r="A30" s="21" t="s">
        <v>28</v>
      </c>
      <c r="B30">
        <v>16</v>
      </c>
      <c r="C30" s="10">
        <f>B30/B39</f>
        <v>5.1118210862619806E-2</v>
      </c>
      <c r="D30">
        <v>17</v>
      </c>
      <c r="E30" s="10">
        <f>D30/D39</f>
        <v>5.8823529411764705E-2</v>
      </c>
      <c r="F30">
        <v>17</v>
      </c>
      <c r="G30" s="10">
        <f>F30/F39</f>
        <v>6.8273092369477914E-2</v>
      </c>
      <c r="H30">
        <v>15</v>
      </c>
      <c r="I30" s="18">
        <f>H30/H39</f>
        <v>7.3529411764705885E-2</v>
      </c>
    </row>
    <row r="31" spans="1:14" ht="15.75">
      <c r="A31" s="21" t="s">
        <v>29</v>
      </c>
      <c r="B31">
        <v>12</v>
      </c>
      <c r="C31" s="10">
        <f>B31/B39</f>
        <v>3.8338658146964855E-2</v>
      </c>
      <c r="D31">
        <v>10</v>
      </c>
      <c r="E31" s="10">
        <f>D31/D39</f>
        <v>3.4602076124567477E-2</v>
      </c>
      <c r="F31" s="22">
        <v>13</v>
      </c>
      <c r="G31" s="10">
        <f>F31/F39</f>
        <v>5.2208835341365459E-2</v>
      </c>
      <c r="H31">
        <v>12</v>
      </c>
      <c r="I31" s="18">
        <f>H31/H39</f>
        <v>5.8823529411764705E-2</v>
      </c>
    </row>
    <row r="32" spans="1:14" ht="15.75">
      <c r="A32" s="21" t="s">
        <v>30</v>
      </c>
      <c r="B32">
        <v>11</v>
      </c>
      <c r="C32" s="10">
        <f>B32/B39</f>
        <v>3.5143769968051117E-2</v>
      </c>
      <c r="D32">
        <v>12</v>
      </c>
      <c r="E32" s="10">
        <f>D32/D39</f>
        <v>4.1522491349480967E-2</v>
      </c>
      <c r="F32" s="22">
        <v>10</v>
      </c>
      <c r="G32" s="10">
        <f>F32/F39</f>
        <v>4.0160642570281124E-2</v>
      </c>
      <c r="H32">
        <v>9</v>
      </c>
      <c r="I32" s="18">
        <f>H32/H39</f>
        <v>4.4117647058823532E-2</v>
      </c>
    </row>
    <row r="33" spans="1:9" ht="15.75">
      <c r="A33" s="21" t="s">
        <v>31</v>
      </c>
      <c r="B33">
        <v>9</v>
      </c>
      <c r="C33" s="10">
        <f>B33/B39</f>
        <v>2.8753993610223641E-2</v>
      </c>
      <c r="D33">
        <v>16</v>
      </c>
      <c r="E33" s="10">
        <f>D33/D39</f>
        <v>5.536332179930796E-2</v>
      </c>
      <c r="F33" s="22">
        <v>8</v>
      </c>
      <c r="G33" s="10">
        <f>F33/F39</f>
        <v>3.2128514056224897E-2</v>
      </c>
      <c r="H33">
        <v>7</v>
      </c>
      <c r="I33" s="18">
        <f>H33/H39</f>
        <v>3.4313725490196081E-2</v>
      </c>
    </row>
    <row r="34" spans="1:9" ht="31.5">
      <c r="A34" s="21" t="s">
        <v>32</v>
      </c>
      <c r="B34">
        <v>28</v>
      </c>
      <c r="C34" s="10">
        <f>B34/B39</f>
        <v>8.9456869009584661E-2</v>
      </c>
      <c r="D34">
        <v>22</v>
      </c>
      <c r="E34" s="10">
        <f>D34/D39</f>
        <v>7.6124567474048443E-2</v>
      </c>
      <c r="F34" s="22">
        <v>16</v>
      </c>
      <c r="G34" s="10">
        <f>F34/F39</f>
        <v>6.4257028112449793E-2</v>
      </c>
      <c r="H34">
        <v>13</v>
      </c>
      <c r="I34" s="18">
        <f>H34/H39</f>
        <v>6.3725490196078427E-2</v>
      </c>
    </row>
    <row r="35" spans="1:9" ht="15.75">
      <c r="A35" s="21" t="s">
        <v>33</v>
      </c>
      <c r="B35">
        <v>3</v>
      </c>
      <c r="C35" s="10">
        <f>B35/B39</f>
        <v>9.5846645367412137E-3</v>
      </c>
      <c r="D35">
        <v>2</v>
      </c>
      <c r="E35" s="10">
        <f>D35/D39</f>
        <v>6.920415224913495E-3</v>
      </c>
      <c r="F35" s="22">
        <v>3</v>
      </c>
      <c r="G35" s="10">
        <f>F35/F39</f>
        <v>1.2048192771084338E-2</v>
      </c>
      <c r="H35">
        <v>4</v>
      </c>
      <c r="I35" s="18">
        <f>H35/H39</f>
        <v>1.9607843137254902E-2</v>
      </c>
    </row>
    <row r="36" spans="1:9" ht="15.75">
      <c r="A36" s="21" t="s">
        <v>34</v>
      </c>
      <c r="B36">
        <v>12</v>
      </c>
      <c r="C36" s="10">
        <f>B36/B39</f>
        <v>3.8338658146964855E-2</v>
      </c>
      <c r="D36">
        <v>8</v>
      </c>
      <c r="E36" s="10">
        <f>D36/D39</f>
        <v>2.768166089965398E-2</v>
      </c>
      <c r="F36" s="22">
        <v>7</v>
      </c>
      <c r="G36" s="10">
        <f>F36/F39</f>
        <v>2.8112449799196786E-2</v>
      </c>
      <c r="H36">
        <v>5</v>
      </c>
      <c r="I36" s="18">
        <f>H36/H39</f>
        <v>2.4509803921568627E-2</v>
      </c>
    </row>
    <row r="37" spans="1:9" ht="15.75">
      <c r="A37" s="21" t="s">
        <v>35</v>
      </c>
      <c r="B37">
        <v>12</v>
      </c>
      <c r="C37" s="10">
        <f>B37/B39</f>
        <v>3.8338658146964855E-2</v>
      </c>
      <c r="D37">
        <v>9</v>
      </c>
      <c r="E37" s="10">
        <f>D37/D39</f>
        <v>3.1141868512110725E-2</v>
      </c>
      <c r="F37" s="22">
        <v>7</v>
      </c>
      <c r="G37" s="10">
        <f>F37/F39</f>
        <v>2.8112449799196786E-2</v>
      </c>
      <c r="H37">
        <v>5</v>
      </c>
      <c r="I37" s="18">
        <f>H37/H39</f>
        <v>2.4509803921568627E-2</v>
      </c>
    </row>
    <row r="38" spans="1:9">
      <c r="A38" t="s">
        <v>36</v>
      </c>
      <c r="B38">
        <v>2</v>
      </c>
      <c r="C38" s="10">
        <f>B38/B39</f>
        <v>6.3897763578274758E-3</v>
      </c>
      <c r="D38">
        <v>1</v>
      </c>
      <c r="E38" s="10">
        <f>D38/D39</f>
        <v>3.4602076124567475E-3</v>
      </c>
      <c r="F38" s="22">
        <v>0</v>
      </c>
      <c r="G38" s="10">
        <f>F38/F39</f>
        <v>0</v>
      </c>
      <c r="H38">
        <v>0</v>
      </c>
      <c r="I38" s="18">
        <f>H38/H39</f>
        <v>0</v>
      </c>
    </row>
    <row r="39" spans="1:9">
      <c r="A39" s="15" t="s">
        <v>0</v>
      </c>
      <c r="B39" s="16">
        <f t="shared" ref="B39:I39" si="6">SUM(B27:B38)</f>
        <v>313</v>
      </c>
      <c r="C39" s="13">
        <f t="shared" si="6"/>
        <v>1.0000000000000002</v>
      </c>
      <c r="D39" s="16">
        <f t="shared" si="6"/>
        <v>289</v>
      </c>
      <c r="E39" s="13">
        <f t="shared" si="6"/>
        <v>0.99999999999999989</v>
      </c>
      <c r="F39" s="16">
        <f t="shared" si="6"/>
        <v>249</v>
      </c>
      <c r="G39" s="13">
        <f t="shared" si="6"/>
        <v>1</v>
      </c>
      <c r="H39" s="16">
        <v>204</v>
      </c>
      <c r="I39" s="19">
        <f t="shared" si="6"/>
        <v>1</v>
      </c>
    </row>
  </sheetData>
  <pageMargins left="0.70866141732283472" right="0.70866141732283472" top="0.74803149606299213" bottom="0.74803149606299213" header="0.31496062992125984" footer="0.31496062992125984"/>
  <pageSetup scale="2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Trend</vt:lpstr>
    </vt:vector>
  </TitlesOfParts>
  <Company>CCS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Verkoijen</dc:creator>
  <cp:lastModifiedBy>Paulb</cp:lastModifiedBy>
  <cp:lastPrinted>2011-07-26T12:57:58Z</cp:lastPrinted>
  <dcterms:created xsi:type="dcterms:W3CDTF">2011-07-15T12:49:17Z</dcterms:created>
  <dcterms:modified xsi:type="dcterms:W3CDTF">2011-08-08T14:34:37Z</dcterms:modified>
</cp:coreProperties>
</file>